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oscar\Desktop\"/>
    </mc:Choice>
  </mc:AlternateContent>
  <workbookProtection workbookPassword="8493" lockStructure="1"/>
  <bookViews>
    <workbookView xWindow="0" yWindow="0" windowWidth="20490" windowHeight="8205" tabRatio="817" firstSheet="3" activeTab="3"/>
  </bookViews>
  <sheets>
    <sheet name="ENCUESTA" sheetId="11" state="hidden" r:id="rId1"/>
    <sheet name="Listas" sheetId="10" state="hidden" r:id="rId2"/>
    <sheet name="Informe" sheetId="13" state="hidden" r:id="rId3"/>
    <sheet name="1. Gestion del Riesgo" sheetId="16" r:id="rId4"/>
    <sheet name="2. Racionalización de Trámites" sheetId="18" r:id="rId5"/>
    <sheet name="3.Rendición de cuentas" sheetId="19" r:id="rId6"/>
    <sheet name="4. M. Atencion al ciudadano " sheetId="24" r:id="rId7"/>
    <sheet name="5.Transparencia y A. Inf" sheetId="25" r:id="rId8"/>
    <sheet name="0.Iniciativas adicionales " sheetId="26" r:id="rId9"/>
    <sheet name="SeguimientoMatriz de Riesgos" sheetId="22" r:id="rId10"/>
    <sheet name="MRC FONCEP" sheetId="27" r:id="rId11"/>
  </sheets>
  <definedNames>
    <definedName name="_xlnm._FilterDatabase" localSheetId="1" hidden="1">Listas!$B$8:$B$40</definedName>
    <definedName name="_xlnm.Print_Area" localSheetId="0">ENCUESTA!$A$1:$E$40</definedName>
    <definedName name="_xlnm.Print_Area" localSheetId="1">Listas!$B$1:$C$40</definedName>
    <definedName name="_xlnm.Print_Area" localSheetId="9">'SeguimientoMatriz de Riesgos'!$B$6:$I$20</definedName>
  </definedNames>
  <calcPr calcId="162913"/>
  <pivotCaches>
    <pivotCache cacheId="0" r:id="rId1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3" i="19" l="1"/>
  <c r="I23" i="25" l="1"/>
  <c r="I22" i="26" l="1"/>
  <c r="I37" i="24" l="1"/>
  <c r="L24" i="24"/>
  <c r="I27" i="16"/>
  <c r="I20" i="18"/>
  <c r="I24" i="26" l="1"/>
  <c r="G29" i="13"/>
  <c r="G22" i="13" l="1"/>
  <c r="G23" i="13"/>
  <c r="G24" i="13"/>
  <c r="G25" i="13"/>
  <c r="G26" i="13"/>
  <c r="G27" i="13"/>
  <c r="G28" i="13"/>
  <c r="D14" i="10" l="1"/>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13" i="10"/>
</calcChain>
</file>

<file path=xl/comments1.xml><?xml version="1.0" encoding="utf-8"?>
<comments xmlns="http://schemas.openxmlformats.org/spreadsheetml/2006/main">
  <authors>
    <author>Diana Lorena Rodriguez</author>
  </authors>
  <commentList>
    <comment ref="C20" authorId="0" shapeId="0">
      <text>
        <r>
          <rPr>
            <b/>
            <sz val="9"/>
            <color indexed="81"/>
            <rFont val="Tahoma"/>
            <family val="2"/>
          </rPr>
          <t>Diana Lorena Rodriguez:</t>
        </r>
        <r>
          <rPr>
            <sz val="9"/>
            <color indexed="81"/>
            <rFont val="Tahoma"/>
            <family val="2"/>
          </rPr>
          <t xml:space="preserve">
Para este año se seleccionan los 3 principales</t>
        </r>
      </text>
    </comment>
    <comment ref="C22" authorId="0" shapeId="0">
      <text>
        <r>
          <rPr>
            <b/>
            <sz val="9"/>
            <color indexed="81"/>
            <rFont val="Tahoma"/>
            <family val="2"/>
          </rPr>
          <t>Diana Lorena Rodriguez:</t>
        </r>
        <r>
          <rPr>
            <sz val="9"/>
            <color indexed="81"/>
            <rFont val="Tahoma"/>
            <family val="2"/>
          </rPr>
          <t xml:space="preserve">
Cada enero se actualiza, una vez esté lista, así que nosotros ponemos fechas, en teoría.
Se propone 30 de abril, fecha del primer seguimiento por parte de control interno.</t>
        </r>
      </text>
    </comment>
  </commentList>
</comments>
</file>

<file path=xl/sharedStrings.xml><?xml version="1.0" encoding="utf-8"?>
<sst xmlns="http://schemas.openxmlformats.org/spreadsheetml/2006/main" count="839" uniqueCount="530">
  <si>
    <t>Componente 1: Gestión del Riesgo de Corrupción - Mapa de Riesgos de Corrupción</t>
  </si>
  <si>
    <t>Actividades</t>
  </si>
  <si>
    <t>Meta o producto</t>
  </si>
  <si>
    <t>Responsable</t>
  </si>
  <si>
    <t>Fecha programada</t>
  </si>
  <si>
    <t>2.1</t>
  </si>
  <si>
    <t>2.2</t>
  </si>
  <si>
    <t>2.3</t>
  </si>
  <si>
    <t>3.1</t>
  </si>
  <si>
    <t>3.2</t>
  </si>
  <si>
    <t>4.1</t>
  </si>
  <si>
    <t>4.2</t>
  </si>
  <si>
    <t>4.3</t>
  </si>
  <si>
    <t>5.1</t>
  </si>
  <si>
    <t>5.2</t>
  </si>
  <si>
    <t>5.3</t>
  </si>
  <si>
    <t>Componente 3: Rendición de cuentas</t>
  </si>
  <si>
    <t>Subcomponente</t>
  </si>
  <si>
    <t>Componente 5: Transparencia y Acceso de la Información</t>
  </si>
  <si>
    <t>Manual de Gestión del Riesgo</t>
  </si>
  <si>
    <t>Mapa de Riesgos - Contexto</t>
  </si>
  <si>
    <t>Matriz de Riesgos de Corrupción</t>
  </si>
  <si>
    <t>Mapa de Riesgos - Controles</t>
  </si>
  <si>
    <t>Mapa de Riesgos - Valoración</t>
  </si>
  <si>
    <t>Mapa de Riesgos - Riesgos identificados</t>
  </si>
  <si>
    <t>Líderes de Proceso</t>
  </si>
  <si>
    <t>2.4</t>
  </si>
  <si>
    <t>2.5</t>
  </si>
  <si>
    <t>2.6</t>
  </si>
  <si>
    <t>Componente 2: Racionalización de Trámites</t>
  </si>
  <si>
    <t>Identificación</t>
  </si>
  <si>
    <t>Clasificar según importancia los trámites de mayor impacto a racionalizar</t>
  </si>
  <si>
    <t>Priorización</t>
  </si>
  <si>
    <t>Racionalización</t>
  </si>
  <si>
    <t>Generalidades</t>
  </si>
  <si>
    <t>Estudiar y responder las observaciones del plan</t>
  </si>
  <si>
    <t>Publicación en la página web</t>
  </si>
  <si>
    <t>Divulgar el PAAC</t>
  </si>
  <si>
    <t>Verificar la elaboración y publicación del PAAC</t>
  </si>
  <si>
    <t>16 de mayo/16
14 de septiembre/16
16 de enero/17</t>
  </si>
  <si>
    <t>Registro</t>
  </si>
  <si>
    <t>0. Generalidades</t>
  </si>
  <si>
    <t>Componente 4: Mecanismos para mejorar la atención al ciudadano</t>
  </si>
  <si>
    <t>Capacitación servidores públicos y de atención al ciudadano, áreas misionales y de apoyo</t>
  </si>
  <si>
    <t xml:space="preserve">Inventario de servicios, trámites y OPA </t>
  </si>
  <si>
    <t>Formalización</t>
  </si>
  <si>
    <t>30 de abril/16
31 de agosto/16
31 de diciembre/16</t>
  </si>
  <si>
    <t>Aprobación</t>
  </si>
  <si>
    <t>Diagnóstico del estado de la rendición de cuentas. Incluye: 
- Caracterizar los ciudadanos y grupos de interés
- Identificar necesidades de información y valoración de la información
- Determinar la capacidad operativa y la disponibilidad de recursos
- Determinar los objetivos</t>
  </si>
  <si>
    <t>Elaborar y publicar informe de resultados, logros y dificultades de la rendición de cuentas</t>
  </si>
  <si>
    <t>Cápsulas informativas</t>
  </si>
  <si>
    <t xml:space="preserve"> Aplicar un Autodiagnóstico de espacios físicos para identiﬁcar los ajustes requeridos. </t>
  </si>
  <si>
    <t xml:space="preserve">Promover espacios de sensibilización para fortalecer la cultura de servicio al interior de las entidades. </t>
  </si>
  <si>
    <t xml:space="preserve">Actualizar y divulgar el portafolio de servicios de la entidad, tanto a los funcionarios como a los ciudadanos. </t>
  </si>
  <si>
    <t>II Trimestre</t>
  </si>
  <si>
    <t>Evaluar el desempeño de los servidores públicos en relación con su comportamiento y actitud en la interacción con los ciudadanos.</t>
  </si>
  <si>
    <t>2o y 4o trimestre</t>
  </si>
  <si>
    <t>Oficializar la dependencia encargada de recibir, tramitar y resolver las quejas, sugerencias y reclamos que los ciudadanos formulen</t>
  </si>
  <si>
    <t>Aplicar encuesta de percepción y satisfacción del servicio  a ciudadanos y servidores públicos; socializar los resultados a todos los funcionarios</t>
  </si>
  <si>
    <t>LINEAMIENTOS GENERALES PARA LA ATENCIÓN DE PETICIONES, QUEJAS, RECLAMOS, SUGERENCIAS Y DENUNCIAS</t>
  </si>
  <si>
    <t>Divulgar a través de los medios disponibles cuáles son los canales dispuestos para el recibo de las peticiones con la descripción de los horarios y la información que considere relevante para orientar al ciudadano.</t>
  </si>
  <si>
    <t>Realizar seguimiento a los canales legalmente establecidos: 
• Personal
• Vía telefónica 
• Correo físico o postal 
• Correo electrónico institucional 
• Formulario electrónico establecido en el sitio web oﬁcial de la entidad</t>
  </si>
  <si>
    <t>Publicar en el portal Web información sobre los canales dispuestos por la Entidad para la presentación de peticiones, quejas, reclamos, sugerencias y denuncias por parte de la ciudadanía.</t>
  </si>
  <si>
    <t>Divulgar al interior de la entidad el tratamiento de las peticiones, quejas, reclamos, sugerencias y denuncias</t>
  </si>
  <si>
    <t>Elaborar trimestralmente informes sobre las quejas y reclamos</t>
  </si>
  <si>
    <t>Documentar la política de protección de datos personales</t>
  </si>
  <si>
    <t>Formular acciones de mejora conforme a los resultados del informe trimestral de PQRS</t>
  </si>
  <si>
    <t>Realizar control con fecha y consecutivo o número de radicado de las peticiones presentadas</t>
  </si>
  <si>
    <t xml:space="preserve">Adelantar investigaciones en caso de: 
- Incumplimiento a la respuesta de peticiones, quejas, sugerencias y reclamos en los términos contemplados en la ley y 
- Quejas contra los servidores públicos de la entidad. </t>
  </si>
  <si>
    <t>Elaborar un informe semestral de PQRS, enfocado a que la atención se preste de acuerdo a las normas y parámetros establecidos por la entidad.</t>
  </si>
  <si>
    <t>Llevar un registro de las observaciones presentadas por las veedurías ciudadanas y evaluar los correctivos que surjan de las recomendaciones formuladas por las mismas</t>
  </si>
  <si>
    <t>Ajustar y monitorear los términos y lineamientos especiales en el trámite de las peticiones</t>
  </si>
  <si>
    <t>Elaborar un autodiagnóstico del nivel de implementación de la Ley de Transparencia y del Derecho de Acceso a la Información Pública Nacional</t>
  </si>
  <si>
    <t>Desarrollar el plan de trabajo establecido para la implementación de la Estrategia de Gobierno en Línea (GEL)</t>
  </si>
  <si>
    <t>Documentar y divulgar los lineamientos de la gestión de las solicitudes de información</t>
  </si>
  <si>
    <t>Revisar o elaborar el acto administrativo de adopción de los anteriores documentos</t>
  </si>
  <si>
    <t>Revisar, actualizar y publicar el Inventario de Activos de Información</t>
  </si>
  <si>
    <t>Revisar, actualizar y publicar el índice de Información Clasificada y Reservada</t>
  </si>
  <si>
    <t xml:space="preserve">Revisar, actualizar y publicar el esquema de publicación de información </t>
  </si>
  <si>
    <t xml:space="preserve">Implementar las acciones establecidas en el componente de accesibilidad y usabilidad de la Estrategia de Gobierno en Línea (GEL) para facilitar el acceso de la información a los grupos étnicos y culturales del país y a las personas en situación de discapacidad. </t>
  </si>
  <si>
    <t>Componente 6: Iniciativas adicionales</t>
  </si>
  <si>
    <t>Gestores Éticos</t>
  </si>
  <si>
    <t>Implementación de la línea ética de la entidad</t>
  </si>
  <si>
    <t>Seguimiento al proyecto de Gobierno Corporativo</t>
  </si>
  <si>
    <t>Vigencia 2016</t>
  </si>
  <si>
    <t>Diseñar y poner en marcha las actividades o mecanismos necesarios para que al interior de la entidad, ciudadanía e interesados externos conozcan, debatan y formulen apreciaciones y propuestas sobre el proyecto del Plan Anticorrupción y de Atención al Ciudadano</t>
  </si>
  <si>
    <t>Realizar capacitaciones internas sobre anticorrupción, transparencia y rendición de cuentas</t>
  </si>
  <si>
    <t>Publicación del informe de gestión del año 2015</t>
  </si>
  <si>
    <t>Publicar en el portal Web información de la empresa en cápsulas informativas (procesos misionales, info institucional, eventos)</t>
  </si>
  <si>
    <t>Diseñar y realizar encuestas de percepción por cada evento considerado en la estrategia de rendición de cuentas</t>
  </si>
  <si>
    <t>Mensual</t>
  </si>
  <si>
    <t>Realizar una audiencia de Rendición de Cuentas virtual acorde con el Manual de Rendición de Cuentas</t>
  </si>
  <si>
    <t>1.1.1</t>
  </si>
  <si>
    <t>1.1.2</t>
  </si>
  <si>
    <t>1.2.1</t>
  </si>
  <si>
    <t>1.2.2</t>
  </si>
  <si>
    <t>1.2.3</t>
  </si>
  <si>
    <t>1.2.4</t>
  </si>
  <si>
    <t>1.2.5</t>
  </si>
  <si>
    <t>1.2.6</t>
  </si>
  <si>
    <t>1.3.1</t>
  </si>
  <si>
    <t>1.3.2</t>
  </si>
  <si>
    <t>1.4.1</t>
  </si>
  <si>
    <t>1.4.2</t>
  </si>
  <si>
    <t>1.4.3</t>
  </si>
  <si>
    <t>1.4.4</t>
  </si>
  <si>
    <t>0.1</t>
  </si>
  <si>
    <t>0.2</t>
  </si>
  <si>
    <t>0.3</t>
  </si>
  <si>
    <t>0.4</t>
  </si>
  <si>
    <t>0.5</t>
  </si>
  <si>
    <t>0.6</t>
  </si>
  <si>
    <t>3.1.1</t>
  </si>
  <si>
    <t>3.1.2</t>
  </si>
  <si>
    <t>3.1.3</t>
  </si>
  <si>
    <t>3.2.1</t>
  </si>
  <si>
    <t>3.2.2</t>
  </si>
  <si>
    <t>3.2.3</t>
  </si>
  <si>
    <t>3.2.4</t>
  </si>
  <si>
    <t>3.3.1</t>
  </si>
  <si>
    <t>3.4.1</t>
  </si>
  <si>
    <t>3.4.2</t>
  </si>
  <si>
    <t>3.4.3</t>
  </si>
  <si>
    <t>4.1.1</t>
  </si>
  <si>
    <t>4.1.2</t>
  </si>
  <si>
    <t>4.2.1</t>
  </si>
  <si>
    <t>4.2.2</t>
  </si>
  <si>
    <t>4.2.4</t>
  </si>
  <si>
    <t>4.2.6</t>
  </si>
  <si>
    <t>4.2.7</t>
  </si>
  <si>
    <t>4.3.1</t>
  </si>
  <si>
    <t>4.3.2</t>
  </si>
  <si>
    <t>4.3.3</t>
  </si>
  <si>
    <t>4.3.4</t>
  </si>
  <si>
    <t>4.4.1</t>
  </si>
  <si>
    <t>4.5.1</t>
  </si>
  <si>
    <t>4.5.2</t>
  </si>
  <si>
    <t>4.6.1</t>
  </si>
  <si>
    <t>4.6.2</t>
  </si>
  <si>
    <t>4.6.3</t>
  </si>
  <si>
    <t>4.6.4</t>
  </si>
  <si>
    <t>4.6.5</t>
  </si>
  <si>
    <t>4.6.6</t>
  </si>
  <si>
    <t>4.6.7</t>
  </si>
  <si>
    <t>4.6.8</t>
  </si>
  <si>
    <t>4.6.9</t>
  </si>
  <si>
    <t>4.6.10</t>
  </si>
  <si>
    <t>4.6.11</t>
  </si>
  <si>
    <t>5.1.1</t>
  </si>
  <si>
    <t>5.1.2</t>
  </si>
  <si>
    <t>5.1.3</t>
  </si>
  <si>
    <t>5.2.1</t>
  </si>
  <si>
    <t>5.3.1</t>
  </si>
  <si>
    <t>5.3.2</t>
  </si>
  <si>
    <t>5.3.3</t>
  </si>
  <si>
    <t>5.3.4</t>
  </si>
  <si>
    <t>5.4.1</t>
  </si>
  <si>
    <t>5.5.1</t>
  </si>
  <si>
    <t>6.1.1</t>
  </si>
  <si>
    <t>6.1.2</t>
  </si>
  <si>
    <t>6.1.3</t>
  </si>
  <si>
    <t>1.5.1</t>
  </si>
  <si>
    <t>Diagnóstico Rendición de Cuentas</t>
  </si>
  <si>
    <t>Estrategia de racionalización de trámites</t>
  </si>
  <si>
    <t>Reportes de seguimiento</t>
  </si>
  <si>
    <t xml:space="preserve">Plan de Acción </t>
  </si>
  <si>
    <t>Correo electrónico</t>
  </si>
  <si>
    <t>Correo electrónico
Acta de Comité del SIG</t>
  </si>
  <si>
    <t xml:space="preserve">Publicación Página Web </t>
  </si>
  <si>
    <t>Atención al Ciudadano</t>
  </si>
  <si>
    <t>Publicaciones Página Web</t>
  </si>
  <si>
    <t>Registros fotográficos y de asistencia</t>
  </si>
  <si>
    <t>Página Web - Preguntas Frecuentes</t>
  </si>
  <si>
    <t>Diseño estrategia de implementación Redes Sociales</t>
  </si>
  <si>
    <t>Estrategia de implementación Redes sociales</t>
  </si>
  <si>
    <t>Informe de Rendición de Cuentas</t>
  </si>
  <si>
    <t>Registros de asistencia</t>
  </si>
  <si>
    <t>Encuestas de percepción Rendición de Cuentas</t>
  </si>
  <si>
    <t>Informe de resultados, logros y dificultades de la rendición de cuentas</t>
  </si>
  <si>
    <t>Plan de mejoramiento institucional Rendición de Cuentas</t>
  </si>
  <si>
    <t>Revisar y actualizar las preguntas existentes en la opción de Preguntas frecuentes teniendo en cuenta consultas y retroalimentaciones con los usuarios en los procesos misionales</t>
  </si>
  <si>
    <t>Definir plan de trabajo para la implementación de sistemas de información que faciliten la gestión y trazabilidad de los requerimientos de los ciudadanos.</t>
  </si>
  <si>
    <t>Actualizar y socializar los protocolos de servicio al ciudadano en todos los canales para garantizar la calidad y cordialidad en la atención al ciudadano.</t>
  </si>
  <si>
    <t>Validar los indicadores que permitan medir el desempeño de los canales de atención y consolidar estadísticas sobre tiempos de espera, tiempos de atención y cantidad de ciudadanos atendidos.</t>
  </si>
  <si>
    <t>Revisar el sistema de incentivos monetarios y no monetarios, para destacar el desempeño de los servidores en relación al servicio prestado al ciudadano.</t>
  </si>
  <si>
    <t>PLAN ANTICORRUPCIÓN Y DE ATENCIÓN AL CIUDADANO</t>
  </si>
  <si>
    <t>Envío interno proyecto PAAC</t>
  </si>
  <si>
    <t>Respuestas observaciones</t>
  </si>
  <si>
    <t>Publicar el PAAC en la página web</t>
  </si>
  <si>
    <t>Cápsula informativa</t>
  </si>
  <si>
    <t>Reporte de revisión</t>
  </si>
  <si>
    <t>Carpeta insumos de monitoreo</t>
  </si>
  <si>
    <t>Formato Encuesta de monitoreo</t>
  </si>
  <si>
    <t>Encuestas de monitoreo</t>
  </si>
  <si>
    <t>Informe de resultados del monitoreo</t>
  </si>
  <si>
    <t>Reporte de seguimiento</t>
  </si>
  <si>
    <t>Autodiagnóstico de espacios físicos</t>
  </si>
  <si>
    <t xml:space="preserve">Plan de trabajo </t>
  </si>
  <si>
    <t>Talento Humano
Atención al ciudadano y comunicaciones</t>
  </si>
  <si>
    <t>Atención al ciudadano y comunicaciones</t>
  </si>
  <si>
    <t xml:space="preserve">Protocolos de servicio al ciudadano </t>
  </si>
  <si>
    <t>Indicadores de atención al ciudadano</t>
  </si>
  <si>
    <t>Soportes de capacitación</t>
  </si>
  <si>
    <t>Evaluaciones de desempeño servidores públicos</t>
  </si>
  <si>
    <t>Informe de revisión sistema de incentivos</t>
  </si>
  <si>
    <t>Soportes de sensibilización</t>
  </si>
  <si>
    <t>Caracterización del proceso de atención de PQRS</t>
  </si>
  <si>
    <t>Ajustar el proceso de atención de peticiones, quejas, reclamos, sugerencias y denuncias conforme a las retroalimentaciones, así como su documentación asociada</t>
  </si>
  <si>
    <t>Informe de resultados encuesta de percepción y satisfacción</t>
  </si>
  <si>
    <t>Reporte de seguimiento a canales de atención</t>
  </si>
  <si>
    <t>Diagnóstico de canales de atención obligatorios</t>
  </si>
  <si>
    <t>Informe de seguimiento de quejas y reclamos</t>
  </si>
  <si>
    <t>Política de protección de datos personales</t>
  </si>
  <si>
    <t>Plan de acción PQRS</t>
  </si>
  <si>
    <t>Reporte de seguimiento de peticiones</t>
  </si>
  <si>
    <t>Oficina de Control Interno Disciplinario</t>
  </si>
  <si>
    <t>Informe semestral de PQRS</t>
  </si>
  <si>
    <t>Plan de trabajo GEL</t>
  </si>
  <si>
    <t>Determinar que información puede ser publicable, adicional a la mínima requerida mencionada en la Ley 1712 de 2014. Artículo 9º y en la Estrategia de Gobierno en Línea</t>
  </si>
  <si>
    <t>Oficina de Informática y Sistemas</t>
  </si>
  <si>
    <t>Comité GEL</t>
  </si>
  <si>
    <t>Procedimiento/ Instructivo gestión de las solicitudes de información
Cápsulas informativas</t>
  </si>
  <si>
    <t>Administrativa</t>
  </si>
  <si>
    <t>Administrativa
Oficina de Informática y Sistemas</t>
  </si>
  <si>
    <t>Seguimiento plan GEL - componente Accesibilidad y Usabilidad</t>
  </si>
  <si>
    <t>Informe de solicitudes de acceso a información</t>
  </si>
  <si>
    <t>Elaborar informe de solicitudes de acceso a información que contenga:
1. No. de solicitudes recibidas. 2.  No. de solicitudes que fueron trasladadas a otra institución. 3.  Tiempo de respuesta a cada solicitud. 4. No. de solicitudes en las que se negó el acceso a la información.</t>
  </si>
  <si>
    <t>Acto Administrativo</t>
  </si>
  <si>
    <t>Esquema de publicación de información 
Publicación Página Web</t>
  </si>
  <si>
    <t>Índice de Información Clasificada y Reservada
Publicación Página Web</t>
  </si>
  <si>
    <t xml:space="preserve"> Inventario de Activos de Información
Publicación Página Web</t>
  </si>
  <si>
    <t>Caracterización del funcionamiento de la línea ética</t>
  </si>
  <si>
    <t>Informe de seguimiento proyectos</t>
  </si>
  <si>
    <t>Plan de trabajo Gestores Éticos</t>
  </si>
  <si>
    <t>Seguimiento al Plan del Grupo de Gestores Éticos</t>
  </si>
  <si>
    <t>Grupo de Gestores Éticos</t>
  </si>
  <si>
    <t>Gobierno Corporativo</t>
  </si>
  <si>
    <t>Oficina Asesora de Planeación</t>
  </si>
  <si>
    <t>Participantes de proceso
Oficina Asesora de Planeación</t>
  </si>
  <si>
    <t>Oficina Asesora de Planeación
Administrador DAFP</t>
  </si>
  <si>
    <t>Oficina Asesora de Planeación
Líderes de procesos</t>
  </si>
  <si>
    <t>Atención al Ciudadano
Oficina Asesora de Planeación</t>
  </si>
  <si>
    <t>Oficina de Control Interno</t>
  </si>
  <si>
    <t>Política de Administración de Riesgos</t>
  </si>
  <si>
    <t>Construcción del Mapa de Riesgos de Corrupción</t>
  </si>
  <si>
    <t>Consulta y divulgación</t>
  </si>
  <si>
    <t>Monitoreo y revisión</t>
  </si>
  <si>
    <t>Seguimiento</t>
  </si>
  <si>
    <t>Información de calidad y en lenguaje
comprensible</t>
  </si>
  <si>
    <t>Diálogo de doble vía con la ciudadanía
y sus organizaciones</t>
  </si>
  <si>
    <t>Incentivos para motivar la cultura de la  rendición y petición de cuentas</t>
  </si>
  <si>
    <t>Evaluación y retroalimentación a la gestión institucional</t>
  </si>
  <si>
    <t>Estructura administrativa y
Direccionamiento estratégico</t>
  </si>
  <si>
    <t>Fortalecimiento de los canales de atención</t>
  </si>
  <si>
    <t>Talento Humano</t>
  </si>
  <si>
    <t>Normativo y procedimental</t>
  </si>
  <si>
    <t>Relacionamiento con el ciudadano</t>
  </si>
  <si>
    <t>Lineamientos de Transparencia
Activa</t>
  </si>
  <si>
    <t>Lineamientos de Transparencia
Pasiva</t>
  </si>
  <si>
    <t>Elaboración los Instrumentos
de Gestión de la
Información</t>
  </si>
  <si>
    <t>Criterio Diferencial de
Accesibilidad</t>
  </si>
  <si>
    <t>Monitoreo del Acceso a
la Información Pública</t>
  </si>
  <si>
    <t xml:space="preserve">FONDO DE PRESTACIONES ECONÓMICAS, CESANTÍAS Y PENSIONES - FONCEP </t>
  </si>
  <si>
    <r>
      <rPr>
        <b/>
        <sz val="11"/>
        <color theme="0"/>
        <rFont val="Calibri"/>
        <family val="2"/>
        <scheme val="minor"/>
      </rPr>
      <t>Fecha publicación:</t>
    </r>
    <r>
      <rPr>
        <sz val="11"/>
        <color theme="0"/>
        <rFont val="Calibri"/>
        <family val="2"/>
        <scheme val="minor"/>
      </rPr>
      <t xml:space="preserve"> __________________________________</t>
    </r>
  </si>
  <si>
    <t>Para el diligenciamiento de esta encuesta es necesario que previamente haya consultado el plan de trabajo del PLAN ANTICORRUPCIÓN Y DE ATENCIÓN AL CIUDADANO del FONCEP para el 2016</t>
  </si>
  <si>
    <t xml:space="preserve">Componente </t>
  </si>
  <si>
    <t>Correo Electrónico</t>
  </si>
  <si>
    <t>Nombre/ área</t>
  </si>
  <si>
    <t>Teléfonos</t>
  </si>
  <si>
    <t xml:space="preserve">Tipo de observación </t>
  </si>
  <si>
    <t>1.1</t>
  </si>
  <si>
    <t>1.2</t>
  </si>
  <si>
    <t>1.3</t>
  </si>
  <si>
    <t>1.4</t>
  </si>
  <si>
    <t>1.5</t>
  </si>
  <si>
    <t>3.3</t>
  </si>
  <si>
    <t>3.4</t>
  </si>
  <si>
    <t>4.4</t>
  </si>
  <si>
    <t>4.5</t>
  </si>
  <si>
    <t>4.6</t>
  </si>
  <si>
    <t>5.4</t>
  </si>
  <si>
    <t>5.5</t>
  </si>
  <si>
    <t>6.1</t>
  </si>
  <si>
    <t>6.2</t>
  </si>
  <si>
    <t>Información de calidad y en lenguaje comprensible</t>
  </si>
  <si>
    <t>Diálogo de doble vía con la ciudadanía y sus organizaciones</t>
  </si>
  <si>
    <t>Estructura administrativa y Direccionamiento estratégico</t>
  </si>
  <si>
    <t>Lineamientos de Transparencia Activa</t>
  </si>
  <si>
    <t>Lineamientos de Transparencia Pasiva</t>
  </si>
  <si>
    <t>Elaboración los Instrumentos de Gestión de la Información</t>
  </si>
  <si>
    <t>Criterio Diferencial de Accesibilidad</t>
  </si>
  <si>
    <t>Monitoreo del Acceso a la Información Pública</t>
  </si>
  <si>
    <t xml:space="preserve">
Por favor registre sus Datos de contacto
</t>
  </si>
  <si>
    <t xml:space="preserve">De acuerdo a su revisión, por favor diligencie la siguiente tabla:
</t>
  </si>
  <si>
    <t xml:space="preserve">Seleccione el ítem que corresponda </t>
  </si>
  <si>
    <t>Por favor registre sus observaciones o comentarios</t>
  </si>
  <si>
    <t>ENCUESTA DE PARTICIPACIÓN 
PLAN ANTICORRUPCIÓN Y DE ATENCIÓN AL CIUDADANO 2016</t>
  </si>
  <si>
    <t>Observación o comentarios</t>
  </si>
  <si>
    <t>Divulgar la gestión de los Gestores Éticos en el trimestre</t>
  </si>
  <si>
    <t>Seguimiento y control a la implementación y avances. 
El seguimiento se realiza tres (3) veces al año, así: 
✓ Primer seguimiento: Con corte al 30 de abril. La publicación dentro de los diez (10) primeros días del mes de mayo. 
✓ Segundo seguimiento: Con corte al 31 de agosto. La publicación dentro de los diez (10) primeros días del mes de septiembre. 
✓ Tercer seguimiento: Con corte al 31 de diciembre. La publicación dentro de los diez (10) primeros días hábiles del mes de enero</t>
  </si>
  <si>
    <t>Realizar el seguimiento a los resultados logrados en la implementación de las mejoras a los trámites, procesos y procedimientos
El seguimiento se realiza tres (3) veces al año, así: 
✓ Primer seguimiento: Con corte al 30 de abril. La publicación dentro de los diez (10) primeros días del mes de mayo. 
✓ Segundo seguimiento: Con corte al 31 de agosto. La publicación dentro de los diez (10) primeros días del mes de septiembre. 
✓ Tercer seguimiento: Con corte al 31 de diciembre. La publicación dentro de los diez (10) primeros días hábiles del mes de enero</t>
  </si>
  <si>
    <t>2.7</t>
  </si>
  <si>
    <t>2.8</t>
  </si>
  <si>
    <t>Interoperabilidad</t>
  </si>
  <si>
    <t>Publicar en la página web las actualización de los trámites, procesos y procedimientos.</t>
  </si>
  <si>
    <t>Publicación Página Web</t>
  </si>
  <si>
    <t>Elaborar y publicar Plan de mejoramiento institucional de rendición de cuentas  y divulgarlo entre los participantes</t>
  </si>
  <si>
    <t>Implementar los lineamientos de accesibilidad a espacios físicos para población en situación de discapacidad</t>
  </si>
  <si>
    <t>5.4.2</t>
  </si>
  <si>
    <t>Reunión con Presidentes de Asociaciones de Pensionados de Bogotá</t>
  </si>
  <si>
    <t>1. Gestión del Riesgo de Corrupción</t>
  </si>
  <si>
    <t>2: Racionalización de Trámites</t>
  </si>
  <si>
    <t>3: Rendición de cuentas</t>
  </si>
  <si>
    <t>4: Mecanismos para mejorar la atención al ciudadano</t>
  </si>
  <si>
    <t>5: Transparencia y Acceso de la Información</t>
  </si>
  <si>
    <t>6: Iniciativas adicionales</t>
  </si>
  <si>
    <t>CUMPLE</t>
  </si>
  <si>
    <t>NO CUMPLE</t>
  </si>
  <si>
    <t>Etiquetas de fila</t>
  </si>
  <si>
    <t>(en blanco)</t>
  </si>
  <si>
    <t>Total general</t>
  </si>
  <si>
    <t>Cuenta de Cumplimiento</t>
  </si>
  <si>
    <t>Etiquetas de columna</t>
  </si>
  <si>
    <t>PENDIENTE</t>
  </si>
  <si>
    <t>Promedio de Avance q1 ejecutado</t>
  </si>
  <si>
    <t>No aplica este Trimestre</t>
  </si>
  <si>
    <t>Entregables Pendientes</t>
  </si>
  <si>
    <t>Promedio de Avance q1 planeado</t>
  </si>
  <si>
    <t>Observaciones</t>
  </si>
  <si>
    <t>% de Avance</t>
  </si>
  <si>
    <t>VIGENCIA 2016</t>
  </si>
  <si>
    <t>SEGUIMIENTO OFICINA DE CONTROL INTERNO</t>
  </si>
  <si>
    <t>Revisar y actualizar el manual para la gestión del riesgo.</t>
  </si>
  <si>
    <t>Establecer un plan anual el ciclo de gestión de riesgos.</t>
  </si>
  <si>
    <t>Determinar los factores internos y externos que afectan el cumplimiento de la misión y objetivos de la entidad.</t>
  </si>
  <si>
    <t>Identificar los riesgos de corrupción de cada proceso con sus causas y consecuencias correspondientes.</t>
  </si>
  <si>
    <t>Valorar los riesgos de acuerdo a probabilidad e impacto.</t>
  </si>
  <si>
    <t>Identificar y evaluar los controles de los riesgos.</t>
  </si>
  <si>
    <t>Construir la matriz de riesgos con la valoración final.</t>
  </si>
  <si>
    <t>Desarrollar el plan de acción para los controles que se vayan a desarrollar.</t>
  </si>
  <si>
    <t>Socialización al interior del FONCEP.</t>
  </si>
  <si>
    <t>Publicar la matriz en la página web.</t>
  </si>
  <si>
    <t>Diseñar una encuesta de monitoreo.</t>
  </si>
  <si>
    <t>Aplicar la encuesta de monitoreo en reunión con el equipo de trabajo.</t>
  </si>
  <si>
    <t>Identificar y recopilar insumos para el monitoreo.</t>
  </si>
  <si>
    <t>Elaborar informe de resultados del monitoreo.</t>
  </si>
  <si>
    <t>Realizar seguimiento al mapa de riesgos de corrupción
El seguimiento se realiza tres (3) veces al año, así: 
✓ Primer seguimiento: Con corte al 30 de abril. La publicación dentro de los diez (10) primeros días del mes de mayo. 
✓ Segundo seguimiento: Con corte al 31 de agosto. La publicación dentro de los diez (10) primeros días del mes de septiembre. 
✓ Tercer seguimiento: Con corte al 31 de diciembre. La publicación dentro de los diez (10) primeros días hábiles del mes de enero.</t>
  </si>
  <si>
    <t>Identificar y validar los trámites, procesos y procedimientos administrativos de la Entidad.</t>
  </si>
  <si>
    <t>Registrar los trámites en la plataforma del SUIT y gestionar su aprobación por parte del DAFP.</t>
  </si>
  <si>
    <t>Identificar mejoras e incluir el plan de acción en la plataforma SUIT, una vez se encuentren aprobados por el DAFP.</t>
  </si>
  <si>
    <t>Registrar la Estrategia de Racionalización de Trámites en el SUIT, una vez se encuentren aprobados por el DAFP.</t>
  </si>
  <si>
    <t>Evaluar la viabilidad de inicio de fase de Interoperabilidad.</t>
  </si>
  <si>
    <t>MAPA DE RIESGOS DE CORRUPCION</t>
  </si>
  <si>
    <t>CRONOGRAMA MRC</t>
  </si>
  <si>
    <t>ACCIONES</t>
  </si>
  <si>
    <t>RIESGOS</t>
  </si>
  <si>
    <t>CAUSA</t>
  </si>
  <si>
    <t>CONTROL</t>
  </si>
  <si>
    <t>ELABORACION</t>
  </si>
  <si>
    <t>PUBLICACION</t>
  </si>
  <si>
    <t>EFECTIVIDAD DE LOS CONTROLES</t>
  </si>
  <si>
    <t>ACCIONES ADELANTADAS</t>
  </si>
  <si>
    <t>Falta de interiorización del código de etica y tráfico de influencias.</t>
  </si>
  <si>
    <t>SEGUIMIENTO MAPA DE RIESGOS DE CORRUPCION</t>
  </si>
  <si>
    <t>RESPONSABLE: OFICINA DE CONTROL INTERNO</t>
  </si>
  <si>
    <t>Probabilidad de tener conducta indebida del sevidor público.</t>
  </si>
  <si>
    <t>Socializar las Políticas y/o lineamientos relacionados con la lucha anticorrupción e idearios éticos del Distrito Capital.</t>
  </si>
  <si>
    <t>1) Desviación de poder      2) Desconocimiento y no apropiación del rol de evaluación independiente por parte de los auditores y auditados</t>
  </si>
  <si>
    <t>Probabilidad de tener favorecimiento a implicados o responsables.</t>
  </si>
  <si>
    <t>Inclusión de todos los procesos en el programa de auditoría. Elaboración de listas de chequeo</t>
  </si>
  <si>
    <t>1) Tráfico de influencias    2) Falta de sensibilización del codigo de ética.</t>
  </si>
  <si>
    <t>Probabilidad de tener el Favorecimiento a contratistas.</t>
  </si>
  <si>
    <t>Aplicar las directrices dadas por Colombia Compra Eficiente y las contempladas en el Decreto 1510 de 2013</t>
  </si>
  <si>
    <t>Designación de supervisores que no cuenten con conocimientos suficientes para desempeñar la función</t>
  </si>
  <si>
    <t>Probabilidad de tener incumplimientos contractuales.</t>
  </si>
  <si>
    <t>Acta de seguimiento a la supervisión de los contratos</t>
  </si>
  <si>
    <t>1) Tráfico de influencias   2) Intereses personales.</t>
  </si>
  <si>
    <t>Probabilidad de tener la dilatación de los procesos con el propósito de obtener el vencimiento de términos o prescripción del mismo.</t>
  </si>
  <si>
    <t>Revisión jerárquica de los expedientes y de la normatividad vigenteCumplimiento del Código disciplinario único.Procedmiento Procesos Disciplinarios</t>
  </si>
  <si>
    <t>1) Tráfico de influencias   2) Intereses personales</t>
  </si>
  <si>
    <t>Probabilidad de existencia de fallos que favorezcan a personas en particular.</t>
  </si>
  <si>
    <t>1) Intereses personales 2) Desconocimiento de la normatividad vigente.</t>
  </si>
  <si>
    <t>Probabilidad de exceder las facultades legales en los fallos</t>
  </si>
  <si>
    <t>Probabilidad de alteración de datos de la liquidación de nómina para favorecer a alguien en particular.</t>
  </si>
  <si>
    <t>Falta de cultura de probidad y transparencia</t>
  </si>
  <si>
    <t>Estudio de seguridad</t>
  </si>
  <si>
    <t>Probabilidad de pérdida, manipulacion o adulteración de los sistemas de Información</t>
  </si>
  <si>
    <t>Verificación de herramientas de seguridad</t>
  </si>
  <si>
    <t>Falta de sensibilizacion del código de ética.</t>
  </si>
  <si>
    <t>Probabilidad de adulteración de registros y documentos.</t>
  </si>
  <si>
    <t>Capacitar y sensibilizar sobre los valores y principios asociados al control documental.</t>
  </si>
  <si>
    <t>Estudios previos superficiales o manipulados por personal interesado en el futuro proceso de contratación.</t>
  </si>
  <si>
    <t>Probabilidad de establecer necesidades inexistentes o se beneficien a proveedores en particular.</t>
  </si>
  <si>
    <t>1) Deficiencia de controles y loggs de auditoría de los sistemas de información               2) Ausencia de políticas, procedimientos y mecanismos adecuados para la protección de la información institucional</t>
  </si>
  <si>
    <t xml:space="preserve">I Trimestre </t>
  </si>
  <si>
    <t>2 Trimestre</t>
  </si>
  <si>
    <t>3 Trimestre</t>
  </si>
  <si>
    <t>4 Trimestre</t>
  </si>
  <si>
    <t xml:space="preserve">2 Trimestre </t>
  </si>
  <si>
    <t xml:space="preserve">4 Trimestre </t>
  </si>
  <si>
    <t xml:space="preserve">4Trimestre </t>
  </si>
  <si>
    <t xml:space="preserve">2, 3 y 4  Trimestre </t>
  </si>
  <si>
    <t xml:space="preserve">2Trimestre </t>
  </si>
  <si>
    <t xml:space="preserve">1,2,3,4Trimestre </t>
  </si>
  <si>
    <t xml:space="preserve">1 Trimestre </t>
  </si>
  <si>
    <t xml:space="preserve">3 Trimestre </t>
  </si>
  <si>
    <t xml:space="preserve">2,3 Trimestre </t>
  </si>
  <si>
    <t xml:space="preserve">3,4Trimestre </t>
  </si>
  <si>
    <t xml:space="preserve">1,2 Trimestre </t>
  </si>
  <si>
    <t xml:space="preserve">2,3,4Trimestre </t>
  </si>
  <si>
    <t xml:space="preserve">2,4Trimestre </t>
  </si>
  <si>
    <t xml:space="preserve">2,3,4 Trimestre </t>
  </si>
  <si>
    <t>3,4 Trimestre</t>
  </si>
  <si>
    <t>Revisar los canales obligatorios y su accesibilidad.</t>
  </si>
  <si>
    <t>234 Trimestre</t>
  </si>
  <si>
    <t>I Trimestre</t>
  </si>
  <si>
    <t>Oficina Jurídica</t>
  </si>
  <si>
    <t>Subdirec. Adtiva y Financiera/Control Disciplinario</t>
  </si>
  <si>
    <t>Area de Talento Humano</t>
  </si>
  <si>
    <t>Oficina Asesora de Informática y Sistemas</t>
  </si>
  <si>
    <t>Matriz elaborada en el mes de enero de 2016</t>
  </si>
  <si>
    <t>Matriz publicada en el mes de enero de 2016</t>
  </si>
  <si>
    <t>Publicacion es Página Web</t>
  </si>
  <si>
    <t xml:space="preserve">Matriz de Autodiagnostico </t>
  </si>
  <si>
    <t xml:space="preserve">3,4 trimestre </t>
  </si>
  <si>
    <t xml:space="preserve">3 trimestre </t>
  </si>
  <si>
    <t xml:space="preserve">4 trimestre </t>
  </si>
  <si>
    <t xml:space="preserve">2y 4 Trimestre </t>
  </si>
  <si>
    <t>la OCI considera que el control es efectivo sin embargo se sugiere se institucionalice la induccion a todos los servidores publicos  en el momento inmediato del ingreso a la entidad .</t>
  </si>
  <si>
    <t xml:space="preserve">La OCI considera que el control es efectivo </t>
  </si>
  <si>
    <t>La OCI considera que el estudio de seguridad no es suficiente por lo tanto se sugiere incluir dentro del procedimiento unos adecuados controles que tengan reconocido valor tecnico .</t>
  </si>
  <si>
    <t>la OCI considera que el control es efectivo sin embargo se recomienda definir roles y responsabilidades que minimicen el error.</t>
  </si>
  <si>
    <t>Revisión de la documentación de la base del contrato</t>
  </si>
  <si>
    <t>RESPONSABLE</t>
  </si>
  <si>
    <t>La OCI considera que el control es efectivo Sin embargo se recomienda definir controles que sancionen las conductas.</t>
  </si>
  <si>
    <t xml:space="preserve">No se eviencia plan de trabajo. No obstante existe la resolución No. 599 del 31 de marzo de 2015, con la cual se formaliza y reconoce el  Grupo de Gestores Eticos en el FONCEP y acoge el Acuerdo 244 de 2006,  que establece que en cada entidad se deben designar los gestoes éticos. Así mismo, el Decreto 489 de 2009, por el cual se crea la Comisión intersectorial de Gestión Etica del Distrito Capital, en el capítulo II, se refiere al tema de los Gestores Eticos. Igualmente en el 1 y 2 trimeste de 2016, se realizaron dos reuniones respectivamente por parte de los gestores eticos, según actas del 16 de marzo y el 7 de junio de 2016. </t>
  </si>
  <si>
    <t xml:space="preserve">Se evidencia presentación con el seguimiento al Proyecto Gobierno Corporativo que incluye los siguientes logros: 1. Ene el mes de junio de 2016, se suscribió el contrato con el CESA. 2. Se estableció Plan de Trabjo y MetodologÍa. 3. entrevistas a miembros de la Junta Directiva y líderes de los Procesos. 4. Entrega y Presentació a la Junta Directiva del informe final con el diagnóstico y las recomendaciones para la implmentación de práctivas de Gobierno Corporativo. </t>
  </si>
  <si>
    <t>Se evidencia Matriz con el inventario de los factores internos y externos del FONCEP, para los riesgos de Corrupción.</t>
  </si>
  <si>
    <t xml:space="preserve">Se realizó la valoración de los riesgos de corrupción  con sus causas y consecuencias. No se identificaron riesgos en todos los procesos misionales, ni en atención al ciudadano. </t>
  </si>
  <si>
    <t>Se identificaron y evaluaron los controles de los riesgos de corrupción. El 29 de Abril se realizó un taller para evaluar y proponer los controles de los riesgos identificados.</t>
  </si>
  <si>
    <t>El PAAC se presentó se presentó en el Comité del SIG, realizado el 30 de marzo de 2016.  El 26 de mayo se envió cápsula informativa a través del correo electrónico a los servidores públicos de la Entidad y se solicitó el diligenciamiento de la encuesta PAAC.</t>
  </si>
  <si>
    <t>La Oficina de Control Interno dio cumplimiento a los seguimientos del PAAC, en las fechas establecidas. Los informes se encuentran publicados en la página Web de la Entidad.</t>
  </si>
  <si>
    <t>1. Se publicaron  piezas gráficas  sobre los trámites y servicios, canales de atención y horarios que ofrece la entidad en  las carteleras virtuales internas y externas, además de la web y la Intranet.. Consultar: www.foncep.gov.co - http://intranet.foncep1.gov.co/  Ver carpeta de Trámites y Servicios adjunto.</t>
  </si>
  <si>
    <t>Esta evaluación se realizó en el mes de julio de 2016. Se elaboró una matriz con los requerimientos mínimos de información de acuerdo a la Ley 17 12 de 2014. Se eviencia acta del 29 de julio de 2016.</t>
  </si>
  <si>
    <t>En el Comité del 30 de marzo de 2016, se presentó el PAAC para la revisión y solcialización con los funcionarios de las Dependencias. Así mismo se envío por correo electrónico con un formato de encuesta para realizar observaciones al PAAC.</t>
  </si>
  <si>
    <t>Se diseñó una cápsula informativa para divulgar el PAAC del 2016.</t>
  </si>
  <si>
    <t>El 31 de Marzo de 2016, la Oficina de Control Interno verificó la publicación del PAAC en la página web de la entidad en: http://www.foncep.gov.co/gestion-y-control/programas-y-proyectos/category/46-estrategia-de-lucha-contra-la-corrupcion-y-atencion-al-ciudadano</t>
  </si>
  <si>
    <t>El PAAC y atención al Ciudadno se encuentra publicado en la página Web de la entidad: http://www.foncep.gov.co/gestion-y-control/programas-y-proyectos/category/46-estrategia-de-lucha-contra-la-corrupcion-y-atencion-al-ciudadano</t>
  </si>
  <si>
    <t>La Oficina de Control Interno dio cumplimiento a los seguimientos del PAAC, en las fechas establecidas. Los informes se encuentran publicados en la página Web de la Entidad. No se eviencia la publicación del primer primer seguimiento.</t>
  </si>
  <si>
    <t xml:space="preserve">En la página web de la entidad en el momento se encuentra un correo para manejar de forma anónima el reporte de hechos de corrupción de la entidad. Se habilitó el correo: anticorrupcon@foncep.gov.co. </t>
  </si>
  <si>
    <t>Se publican los informes de las PQRS según lo establece las políticas de la Ley de Transparencia (Mensual, trimestra y anual). Consultar enlace: http://www.foncep.gov.co/gestion-y-control/transparecia/informes-sdqs#informes-mensuales-sdqs</t>
  </si>
  <si>
    <t>En la página web de la entidad se evidencian los registros de las reuniones con los líderes de la Asociación de Pensionados, en las cuales se presenta la gestión realizada durante cada trimestre.  Así mismo en el mes de julio se presentó el nuevo modelo de atención al ciudadano</t>
  </si>
  <si>
    <t>El área responsable envió correo Electrónico a la Secretaría Distrital de Hacienda - Red de Peticiones Quejas y Reclamaos en el mes  de Septiembre solicitando línea para realizar el Autodiagnóstico. Pero a la fecha no se ha recibido respuesta.</t>
  </si>
  <si>
    <t>Se habilitó el PBX dela entidad. Se realizaron correctivos en los procesos de recepción y respuestas del correo electrónico de atención al ciudadano (servicioalciudadano@foncep.gov.co) Así mismo, se habilitó un Buzón de Sugerencias para Ciudadanos en el Punto de Atención del Edificio  Parque Santander y se gestionó el ajuste técnico de las  Carteleras Virtuales  externas con el Grupo ESOFT y la actualización de la información.</t>
  </si>
  <si>
    <t>1. Se publicaron  piezas gráficas  sobre los trámites y servicios, canales de atención y horarios que ofrece la entidad, en  las carteleras virtuales internas y externas, además de la web y la Intranet, se puede consultar: www.foncep.gov.co - http://intranet.foncep1.gov.co/</t>
  </si>
  <si>
    <t xml:space="preserve"> Durante las presentaciones que ha realizado el Director General en los eventos institucionales (Inducción  a contratistas - Día del Servidor Público - Reunión con los Lideres de Asociación de Pensionados, entre otros)  se ha explicado  el tratamiento, avance y gestión de las PQRSD del FONCEP.  Consultar: www.foncep.gov.co Sección Últimas Noticias</t>
  </si>
  <si>
    <t xml:space="preserve">Se evidencia que las peticiones radicadas en el SIGEF y en el aplicativo SDQS, presentan su control a través de la fecha y consecutivo. En el caso de los correos que son peticiones que son de interés particular se radican en SIGEF. </t>
  </si>
  <si>
    <t>Esta evaluación se realizó en el mes de julio de 2016. Se elaboró una matriz con los requerimientos mínImos de información de acuerdo a la Ley 17 12 de 2014. Se eviencia acta del 29 de julio de 2016.</t>
  </si>
  <si>
    <t>En la página web de la entidad se encuentra publicada la política de privacidad y seguridad de la información en:  http://www.foncep.gov.co/index.php/politica-de-privacidad-y-seguridad-de-la-informacion.html</t>
  </si>
  <si>
    <t>1.Se creó una categoria nueva en la página web  del FONCEP  conforme a los establecido en los lineamientos de la Ley de Transparencia (Ley 1712 2014). Enlace: http://www.foncep.gov.co/peticiones-quejas-reclamos-y-sugerencias</t>
  </si>
  <si>
    <t>El Manual para la Gestión del Riesgo se encuentra actualizado en la herramienta VISION EMPRESARIAL - Código MOI-SIG-GRI003, V2 de Septiembre 2016</t>
  </si>
  <si>
    <t>En la págna web de la Entidad se evidencia la versión final de la matriz de riesgos de corrupción.</t>
  </si>
  <si>
    <t>Enla página web dela entidad se encuentra publicada la Matriz de Riesgos de Corrupción.</t>
  </si>
  <si>
    <t xml:space="preserve">En la página web de la entidad se encuentra publicada la información relacionada con los procesos misionales y demás información relacionda con la misión de la entidad </t>
  </si>
  <si>
    <t>En la página web de la entidad en el link Gestión y Control /Informes de empalme 2015,  se encuentra publicado el informe de gestión del año 2015</t>
  </si>
  <si>
    <t>1. Se actualizó el portafolio de Servicios  en la web del FONCEP. Consultar: http://www.foncep.gov.co/guia-de-tramites 2. Se publicaron  piezas gráficas  sobre los trámites y servicios, canales de atención y horarios que ofrece la entidad en  las carteleras virtuales internas y externas, además de la web y la Intranet.. Consultar: www.foncep.gov.co - http://intranet.foncep1.gov.co/.</t>
  </si>
  <si>
    <t>Se realizó un diagnóstico sobre el proceso de registro de las solicitudes de los usuarios, el cual se encuentra en análisis para determinar las etapas del proyecto.</t>
  </si>
  <si>
    <t>Se suscribió contrato con la empresa "CONALCREDITOS -  Recaudo y Administración de Cartera" desde el 1 de julio de 2016, cuyo objeto es "Prestar el servicios de atención presencial y telefónica a los ciudadanos". El  personal es suministrado de acuerdo al perfil solicitado por la entidad.  Esta empresa tiene establecido el Formato RG-RH-003, Versión: 1 de Febrero de 2014, en el cual el funcionario responsable del área de Atención al Ciudadano del FONCEP, realiza evaluación mensual a las Ocho (8) personas facilitadoras del servicio, evaluando los siguientes temas: Orientación a resultados, Trabajo en equipo, Disciplina, Comunicación asertiva, Negociación y Actitud de Servicio. Además el formato establece los criterios de evaluación. Se lleva estadística de las encuestas por asesor para evidenciar la interacción con los ciudadanos.</t>
  </si>
  <si>
    <t xml:space="preserve">El 30 de septiembre de 2016, se envió una publicación interna a través del correo electrónico: comunicaciones@foncep.gov.co, a todos los funcionarios y contratistas ,  indicando cuál es el área encargada de recibir, tramitar y resolver las quejas, sugerencias y reclamos que los ciudadanos formulen. </t>
  </si>
  <si>
    <t>En la herramienta VISION se encuentra actualizada y aprobada la nueva versión de la caracterización del Proceso de Gestión de Peticiones, Quejas, Reclamos y Sugerencias - PQRS. Código CRT-GSC-GPQ-001 de diciembre de 2016. El procedimiento de Atención de PQRS, se revisó pero no se consideró necesario realizar modificaciones.</t>
  </si>
  <si>
    <t>1. Dentro de los informes que se publican de las PQRS  se diseñó item "Conclusiones y Recomendaciones" donde se expresan  las mejoras a realizar a este proceso.  Consultar enlace: http://www.foncep.gov.co/gestion-y-control/transparecia/informes-sdqs#informes-mensuales-sdqs</t>
  </si>
  <si>
    <t>En la vigencia 2016, se han adelantado cuatro (4) procesos disciplinarios por presuntas irregularidades presentadas en la falta de respuesta a un derecho de petición y desacato a fallo de tutela.</t>
  </si>
  <si>
    <t xml:space="preserve">Se eviencia el Plan de trabajo para la implementación de Gobierno en línea. </t>
  </si>
  <si>
    <t>Se publicaron cápsulas informativas, en las cuales se informa al ciudadano que los trámites son gratuitos. Se tiene documentado el procedimiento para la Atención de PQRS.</t>
  </si>
  <si>
    <t xml:space="preserve">En la página web de la entidad se tienen se presentan las opciones de idiomas, colores y acciones adelantadas con realción a l accesabilidad de las personas en situación de discapacidad. </t>
  </si>
  <si>
    <t xml:space="preserve">Con la administración del edificio se evaluaron las acciones posibles para adelantar, ante lo cual se llegó a la conclusión que no se pueden hacer ajustes a la infraestructura. Se adquirió para el edificio una silla de ruedas especial para el ingreso de discapacitados por el asensor del edificio. </t>
  </si>
  <si>
    <t>Solamente se diligenció una encuesta por parte de la Oficina de Control Interno y se dio respuesta por parte de la Oficina Asesora de Planeación</t>
  </si>
  <si>
    <t>Se evidencia formato para la autovaloración del SIG del FONCEP, en el cual se incluye el tema de los riesgos. Se recomienda codificar el formato  "Encuesta Autovaloración del SIG del FONCEP"</t>
  </si>
  <si>
    <t>Se recopilaron insumos que evidencian el monitoreo como: Informe de PQRS, Informe de la Veeduría correspondiente a la vigencia 2015, encuestas de la autovaloración de la gestión del riesgo, revisión por la Dirección, mapa de los riesgos vigente, hallazgos y seguimiento al libro blanco, planes de mejoramiento. Esta actividad fue desarrollada en diciembre de 2016.</t>
  </si>
  <si>
    <t xml:space="preserve">Observaciones </t>
  </si>
  <si>
    <t>En la página web dela entidad se encuentran publicados nueve (9) trámites y cuatro (4) servicios en: http://www.foncep.gov.co/index.php/guia-de-tramites.html. Sin embargo, los 16 trámites y 3 OPA que registra en gestión de inscripción la platoforma del SUIT, no estan aprobados. Los que se encuentran publicados es con el fin de orientar al ciudadano.</t>
  </si>
  <si>
    <t>En la página web se evidencia la creación de redes sociales como: facebook, twiter y marcadores dinámicos, entre otros.</t>
  </si>
  <si>
    <t xml:space="preserve">Promedio de avance del componente </t>
  </si>
  <si>
    <t>-</t>
  </si>
  <si>
    <t>Se evidencia informe consolidado del resultado del monitoreo, se incluyen los insumos de la actividad planteada en el numeral  1.4.2. Esta actividad fue desarrollada en diciembre de 2016.</t>
  </si>
  <si>
    <r>
      <t xml:space="preserve">Según la información publicada en la página  </t>
    </r>
    <r>
      <rPr>
        <sz val="11"/>
        <color rgb="FF00B0F0"/>
        <rFont val="Calibri"/>
        <family val="2"/>
        <scheme val="minor"/>
      </rPr>
      <t>http://www.suit.gov.co/cifras,</t>
    </r>
    <r>
      <rPr>
        <sz val="11"/>
        <rFont val="Calibri"/>
        <family val="2"/>
        <scheme val="minor"/>
      </rPr>
      <t xml:space="preserve">  la Entidad a relizado la gestión para la inscripción de  16 trámites y  tres (3) OPA, sin embargo, la matriz del SUIT no registra su inscripción, estableciendo un avance del 0%.  Según el Sistema Unico de Información de Trámites - SUIT, la política antitrámites consta de tres (3) fases: 1. Identificación de trámites 2. Priorización de trámites 3. Racionalización de trámites 4. Interoperabilidad. Según las acciones establecidas, se evidencia el cumplimiento de la primera etapa (1 de 4 etapa).</t>
    </r>
  </si>
  <si>
    <t xml:space="preserve">La Oficina Asesora de Planeación implementó un plan de trabajo para la implementación del Sistema Integrado de Gestión (SIG), el cual incluye la Gestión de Riesgos. Actualmnte con la actualización de la plataforma estratégica, fue necesario actualizar las caracterizaciones de los procesos y de acuerdo a ello se actualizan los riesgos de corrupción para la vigencia 2017. </t>
  </si>
  <si>
    <t xml:space="preserve">Se identificaron los riesgos de corrupción de acuerdo a los procesos vigentes. En la página web de la entidad se encuentra publicada la matriz de riesgos de corrupción. </t>
  </si>
  <si>
    <t xml:space="preserve">Se realizó una encuesta de monitoreo con el fin de determinar el grado  de conocimiento del Sistema Integrado de Gestión - SIG, que incluye el tema de riesgos por parte de los líderes de los procesos. Se recibieron siete (7) encuestas de las áreas de Planeación, cartera, Talento Humano, Bonos y Cuotas Partes;  este insumo se utilizó para la actualización del mapa de riesgos. </t>
  </si>
  <si>
    <t>Se está realizando el rediseño de la Red, y centralizando el centro de cómputo en la sede del FONCEP, y para casos de emergencia se tiene alquilado el centro alterno en Santa Bárbara con la ETB. Se han realizado mejoras a la página web, la cual dentro de la renovación tecnológica, en 2017 se aspira  que ésta sea  transaccional. En trámites se han agilizado los  procesos y ahora se tiene la trazabilidad de los mismos. Se está trabajando en la  fase de integración de los sistemas de información administrativos y Financieros: Contabilidad, Inventarios, Personal, Terceros y las interfases automáticas entre OBJECT, LIMAY y MISIONALES. Estas actividades dan cumplimiento a lo relacionado con la interoperabilidad interna, pero una vez aprobados los trámites y servicios se sugiere establecer actividades relacionadas con la interoporebilidad externa.</t>
  </si>
  <si>
    <t>En la página web de la entidad, en el link: http://www.foncep.gov.co/index.php/preguntas-frecuentes.html, se encuentra la información relacionada con esta actividad.</t>
  </si>
  <si>
    <r>
      <t xml:space="preserve">Se evidencian registros de asistencia a capacitación sobre los temas de anticorrupción, transparencia y rendición de cuentas en el segundo trimestre, en el tercer trimestre no se ha realizado capacitaciones.
</t>
    </r>
    <r>
      <rPr>
        <sz val="11"/>
        <rFont val="Calibri"/>
        <family val="2"/>
        <scheme val="minor"/>
      </rPr>
      <t>La Oficina de Control Interno en el mes de diciembre en coordinación con el Area de Comunicaciones realizó campaña con tips relacionados con el tema de la prevención de los riesgos de corrupción en el FONCEP.</t>
    </r>
  </si>
  <si>
    <t>Se construyó el Protocolo de Atención al Ciudadano del FONCEP, el cual se encuentra publicado en la página Web y en la intranet de la entidad: http://www.foncep.gov.co/protocolo-de-servicio-ciudadano. Se recomienda implementar jornadas de socialización efectivas que garanticen una adecuada atención.</t>
  </si>
  <si>
    <t>Indicadores: Se tienen establecidos tres (3) indicadores:  1. Tiempos de espera 2. Tiempos de atención 3. Ciudadanos atendidos. Durante el periodo,  de los dos primeros inidicadores no se cuenta con datos cien por ciento reales en razón a los ajustes que se vienen realizando al DIGITURNO, el cual se maneja a través del contrato suscrito  con ESOFT. Con relación al indicador de cantidad de ciudadanos atendidos durante el perido se tiene la estadística de la misma, el cual se controla a travès del digiturno que permite una atenciòn organizada a los usuarios. Una vez se encuentre funcionando adecuadamente el digiturno, se recomienda realizar la medición de los indicadores planteados y realizar análisis de los mismos, de tal forma los resultados permitan determinar acciones de mejora y la adecuada toma de decisiones.</t>
  </si>
  <si>
    <t>En la actualidad  el FONCEP tiene tercerizada la atención al ciudadano con la empresa "CONALCREDITOS -  Recaudo y Administración de Cartera" desde el 1 de julio de 2016, cuyo objeto es "Prestar el servicios de atención presencial y telefónica a los ciudadanos y el personal asignado debe tener la idoneidad y competencia en el tema de Atención al Ciudadano. Sin embargo en lo relacionado con los temas específico y misionales de la entidad le corresponde al FONCEP. Al analizar el PIC 2016, se evidencian capacitaciones pero no se especifican relacionadas con atención al servicio. La Subdirección de prestaciones económicas ha organizado charlas sobre los temas misionales denominados "coloquios". enlas que pueden participar todos los funcionarios.</t>
  </si>
  <si>
    <t>Se tiene implementado el formato "Encuesta de satisfacción" el cual es diligenciado por cada usuario que recibe el servicio. Igualmente se realiza encuesta al finalizar cada evento de capacitación. La presentación de los resultados se realió en la Revisión por la Dirección del 23 de diciembre de 2016. Se recomienda codificar el formato que se tiene implementado para la encuesta de satisfacción y asociarlo al proceso correspondiente.</t>
  </si>
  <si>
    <t>Teniendo en cuenta solamente lo recibido, se cuenta con el reporte de seguimiento mensual a canales de atención el cual presenta la estadística por cada uno.  Pendiente información del último trimestre.</t>
  </si>
  <si>
    <t>1. Se publica  en la web del FONCEP  los informes de  seguimiento las  PQRS, mensual, anual y trimestral. Consultar enlace: http://www.foncep.gov.co/gestion-y-control/transparecia/informes-sdqs. Pendiente información del último trimestre.</t>
  </si>
  <si>
    <t>El cumplimiento de esta actividad se puede evidenciar en los informes y estadísitcas mensuales, así como las alertas que con las que cuenta el SIGEF que sirven como mecanismos de control para el cumplimiento de los términos establecidos. Se recomienda parametrizar los módulos del Aplicativo SIGEF con el fin evitar procesos manuales y facilitar la presentación de estadísticas relacionadas con la atención al ciudadano orientadas a la mejora en la prestación del servicio.</t>
  </si>
  <si>
    <t xml:space="preserve">Se está adelantando el  proceso de levantamiento de información.  Esta actividad se debe incluir en el PAAC 2017, en razón a que no se completará en la presente vigencia. </t>
  </si>
  <si>
    <t>En la página web de la entidad se tiene diseñado el esquema de publicación de la información de la entidad. http://www.foncep.gov.co/</t>
  </si>
  <si>
    <t>En razón a que no se terminaron algunas de las actividades planteadas anteriormente, no se adoptó el acto administrativo.</t>
  </si>
  <si>
    <t xml:space="preserve">En razón a que tres de los funcionarios que conformaban el grupo de Gestores Eticos de la Entidad, pertenecían a la Planta temporal, se recomienda en el 2017, retomar el tema e incluir las acciones en el PAAC, teniendo en cuenta la construcción del Plan de trabajo de los gestores éticos. </t>
  </si>
  <si>
    <t xml:space="preserve"> Esta actividad se incluirá en el PAAC 2017, en razón a que no se alcanzó a realizar en la presente vigencia. </t>
  </si>
  <si>
    <t xml:space="preserve">Se evidencian los informes de PQRS, los cuales son consolidados por el Area de Atención al Ciudadano. </t>
  </si>
  <si>
    <t xml:space="preserve">En el mes de agosto se relizo induccion general a los funcionarios que ingresaron a la entidad en el primer semestre. </t>
  </si>
  <si>
    <t xml:space="preserve">La OCI  considera que los auditores deben demostrar idoneidad, independencia y competencia , por lo tanto la accion de control planteada  no minimiza la materializacion del riesgo. La inclusión de todos los procesos en el programa de auditorias y la elaboración de listas de chequeo no es suficiente para minimizar este riesgo.
 </t>
  </si>
  <si>
    <t>Se dío cumplimiento al programa de auditoria aprobado para la vigencia 2016, teniendo en cuenta que se programaron 89 actividades: 14 auditorias, 33 informes y 42 seguimientos.</t>
  </si>
  <si>
    <t>La entidad para la contratación se rige por lo establecido en Colombia compra eficiente y la normatividad viegente.</t>
  </si>
  <si>
    <t>Se ejecutaron dos (2)  auditorias en la vigencia 2016  a la Ofcina Aseora Jurídica (contratación)</t>
  </si>
  <si>
    <t>El efectivo cumplimiento de las funciones de los supervisores de los diferentes contratos, permite minimizar los incumplimiento contractuales.</t>
  </si>
  <si>
    <t>Según los resultados de las auditorias, no se evidencia el cumplimiento efectivo en algunos casos de la adecuada función de supervisión.</t>
  </si>
  <si>
    <t xml:space="preserve">A pesar de estar contemplado el control no se le está dando total cumplimiento a la actividad. </t>
  </si>
  <si>
    <t>ç</t>
  </si>
  <si>
    <t>En la actividad de inducción realizada a todos los funcionarios en el mes de Agosto de 2016, se realizó la socialización de los principios y valores.</t>
  </si>
  <si>
    <t>Los estudios previos son realizados por cada área de acuerdo al tema. Los estudios estudios son revisados por los abogados especialitas en contratación y posteriormente se publican en los respectivos portales.</t>
  </si>
  <si>
    <t>Se tiene establecida la política de seguridad de la información y el manual se encuentra en revisión. El proyecto MSPI está dirigido a la seguridad y privacidad de la información. Se tienen los loggs y aunque estos no están activos completamente, si lo están para las principales actividades; estos permiten el control y registro de ingreso a la base de datos.</t>
  </si>
  <si>
    <t xml:space="preserve">Todos los equipos cuentan con antivirus, el cual permite proteger la información. Se tiene registros de acceso de los funcionarios a los diferentes aplicativos y na guía de usuarios en donde se definen los perfiles y roles. </t>
  </si>
  <si>
    <t>El control sugerido, estudio de seguridad no se ha implementado. Sin embargo se actualizó el aplicativo PERNO Hacienda 2005 en Oracle 10g y se migró  a la versión Hacienda 2015 con una versión Oracle weblogic, el cual permite obtener una información integral con menos intervención manual.</t>
  </si>
  <si>
    <t xml:space="preserve">Explicar. </t>
  </si>
  <si>
    <t>Acta Comité CAGEL</t>
  </si>
  <si>
    <t xml:space="preserve">En la página web dela entidad se encuentran publicados nueve (9) trámites: Auxilio funerario, Indemnización sustitutiva de la pensión de sobrevivientes, Indemnización sustitutiva de la pensión de vejez, Pago único a herederos, Pensión de jubilación por aportes, Pensión de sobrevientes, pensión de vejez, Reconocimiento provisional dela pensión de sobrevivientes Ley 1204 de 2008, Reliquidación de de pensión por retiro definitivo del servicio. Cuatro (4) servicios: Certificado de no pensión, Certificado de pensión, Expedición de certificado de ingresos y retención en la fuente, Expedición de fotocopias. Sin embargo según la información suministrada por el DAFP, el inventario de trámites identificados es de 19, de los cuales 18 están en revisión en poder del Foncep, a la fecha el DAFP, no tiene en su poder; es decir aún no están definidos los trámites hasta tanto no se haga la evaluación de cada uno de los que están publicados. 
Los T y S se encuentran identificados, sin embargo aún no se puede establecer si son trámites y servicios, hasta que el DAFP realice la evaluación de cada uno.  Se evidencia actas de reunión de comite Antitramites y Gobierno en linea, en el que se identificaron y validaron los tramites y servicios. </t>
  </si>
  <si>
    <t xml:space="preserve">El Foncep identificó dos (2)  trámites y Servicios, y se clasificaron por su importancia e impacto los siguientes: 1.  Reliquidación de la pensión por retiro definitivo del servicio y    2. Reajuste pensional.  Esta información se encuentra incluida dentro de la estrategia, es importante que se operacionalice en el SUIT. Consideramos que hasta que el DAFP los valide, podriamos considerar que la actividad esta completa.  Se evidencia actas de reunión de comite Antitramites y Gobierno en linea, estudiando los tramites y definiendo priorización. </t>
  </si>
  <si>
    <t xml:space="preserve">Como quiera que la actividad de rendición de cuentas esta prevista para el primer trimestre de 2017, hasta entonces se desarrollara esta actividad.
Sin embargo, no se realizó la actualización del plan, aun cuando se sabía en el segundo semestre de 2016 que no se llevarían a cabo las jornadas de rendición de cuentas formuladas inicialmente. 
No obstante, se afirma que  en el 2016 los programas y proyectos en los avances de metas y otros tienen todavía una holgura de tiempo que caduca a junio 30 del año en curso (2017) para Bogota mejor para todos. Por la anterior razon, la Oficina se abstiene a definir un avance al respecto. </t>
  </si>
  <si>
    <t xml:space="preserve">Se programará para el primer trimestre de 2017, para dar a conocer la gestión de 2016. Sin embargo, no se realizó la actualización del plan, aun cuando se sabía en el segundo semestre de 2016 que no se llevarían a cabo las jornadas de rendición de cuentas formuladas inicialmente. 
No obstante, se afirma que  en el 2016 los programas y proyectos en los avances de metas y otros tienen todavía una holgura de tiempo que caduca a junio 30 del año en curso (2017) para Bogota mejor para todos. Por la anterior razon, la Oficina se abstiene a definir un avance al respecto. </t>
  </si>
  <si>
    <r>
      <t>Como quiera que los trámites y OPA están en gestión de inscripción ante el DAFP según matriz del  SUIT,  esta etapa aún no se desarrollará, en razón a que no se puede dar cumplimiento a esta actividad hasta que se ejecuten las dos etapas anteriores. Asi mismo y como ante el DAFP NO se encuentran aprobados, estas acciones no se puede ejecutar, por tal razón esta Oficina no otorga un porcentaje de avance, dado que la actividad que la condiciona (</t>
    </r>
    <r>
      <rPr>
        <i/>
        <sz val="11"/>
        <color theme="1"/>
        <rFont val="Calibri"/>
        <family val="2"/>
        <scheme val="minor"/>
      </rPr>
      <t>una vez se encuentren aprobados por el DAFP</t>
    </r>
    <r>
      <rPr>
        <sz val="11"/>
        <color theme="1"/>
        <rFont val="Calibri"/>
        <family val="2"/>
        <scheme val="minor"/>
      </rPr>
      <t>) para iniciarlas aun no se ha relizado.</t>
    </r>
  </si>
  <si>
    <t xml:space="preserve">Como quiera que la actividad de rendición de cuentas esta prevista para el primer trimestre de 2017, hasta entonces se desarrollara esta actividad.
Sin embargo, no se realizó la actualización del plan, aun cuando se sabía en el segundo semestre de 2016 que no se llevarían a cabo las jornadas de rendición de cuentas formuladas inicialmente. 
No obstante, se afirma que  en el 2016 los programas y proyectos en los avances de metas y otros tienen todavía una holgura de tiempo que caduca a junio 30 del año en curso (2017) para Bogota mejor para todos. Por la anterior razon, la Oficina se abstiene a definir un porcentaje de avance al respecto. </t>
  </si>
  <si>
    <t>La entidad adoptó el programa de Bienestar e incentivos para los funcionarios de planta, sin embargo en la actualidad  el FONCEP tiene tercerizado el servicio de  atención al ciudadano y esta oficina no tiene conocimiento si se pactó otorgar incentivos al personal que presta el servicio, por lo tanto se abstiene de emitir porcentaje de calificación con relación a esta acción.</t>
  </si>
  <si>
    <t>No se evidenciaron reportes de seguimiento de las observaciones presentadas por las veedurías ciudadanas. Sin embargo, se evidencia una observación de la vigencia 2012, la cual se incluyó en el Plan de Mejoramiento Institucional y se encuentra en proceso de cierre. Para el año 2016 no se concocen observaciones por parte de las Veeduras Ciudadanas; por tal razón esta Oficina se abstiene de otorgar un porcentaje de avance</t>
  </si>
  <si>
    <t>Promedio arimetrico total del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</si>
</sst>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240A]d&quot; de &quot;mmmm&quot; de &quot;yyyy;@"/>
    <numFmt numFmtId="165" formatCode="0.0%"/>
  </numFmts>
  <fonts count="30" x14ac:knownFonts="1">
    <font>
      <sz val="11"/>
      <color theme="1"/>
      <name val="Calibri"/>
      <family val="2"/>
      <scheme val="minor"/>
    </font>
    <font>
      <b/>
      <sz val="11"/>
      <color theme="1"/>
      <name val="Calibri"/>
      <family val="2"/>
      <scheme val="minor"/>
    </font>
    <font>
      <b/>
      <sz val="12"/>
      <color theme="1"/>
      <name val="Arial"/>
      <family val="2"/>
    </font>
    <font>
      <b/>
      <sz val="10"/>
      <color theme="1"/>
      <name val="Arial"/>
      <family val="2"/>
    </font>
    <font>
      <sz val="12"/>
      <color theme="1"/>
      <name val="Calibri"/>
      <family val="2"/>
      <scheme val="minor"/>
    </font>
    <font>
      <sz val="12"/>
      <color theme="1"/>
      <name val="Arial"/>
      <family val="2"/>
    </font>
    <font>
      <sz val="11"/>
      <color rgb="FFFF0000"/>
      <name val="Calibri"/>
      <family val="2"/>
      <scheme val="minor"/>
    </font>
    <font>
      <sz val="9"/>
      <color indexed="81"/>
      <name val="Tahoma"/>
      <family val="2"/>
    </font>
    <font>
      <b/>
      <sz val="9"/>
      <color indexed="81"/>
      <name val="Tahoma"/>
      <family val="2"/>
    </font>
    <font>
      <sz val="11"/>
      <name val="Calibri"/>
      <family val="2"/>
      <scheme val="minor"/>
    </font>
    <font>
      <sz val="10"/>
      <color theme="1"/>
      <name val="Calibri"/>
      <family val="2"/>
      <scheme val="minor"/>
    </font>
    <font>
      <sz val="10"/>
      <color theme="1"/>
      <name val="Arial"/>
      <family val="2"/>
    </font>
    <font>
      <sz val="11"/>
      <color theme="1"/>
      <name val="Arial"/>
      <family val="2"/>
    </font>
    <font>
      <b/>
      <sz val="16"/>
      <color theme="1"/>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i/>
      <sz val="10"/>
      <color theme="1"/>
      <name val="Arial"/>
      <family val="2"/>
    </font>
    <font>
      <sz val="10"/>
      <name val="Calibri"/>
      <family val="2"/>
      <scheme val="minor"/>
    </font>
    <font>
      <b/>
      <sz val="11"/>
      <color theme="1"/>
      <name val="Calibri"/>
      <family val="2"/>
    </font>
    <font>
      <b/>
      <sz val="12"/>
      <color theme="1"/>
      <name val="Calibri"/>
      <family val="2"/>
      <scheme val="minor"/>
    </font>
    <font>
      <b/>
      <sz val="11"/>
      <name val="Calibri"/>
      <family val="2"/>
      <scheme val="minor"/>
    </font>
    <font>
      <b/>
      <sz val="11"/>
      <name val="Calibri"/>
      <family val="2"/>
    </font>
    <font>
      <sz val="11"/>
      <color rgb="FF000000"/>
      <name val="Calibri"/>
      <family val="2"/>
      <scheme val="minor"/>
    </font>
    <font>
      <sz val="11"/>
      <color theme="1"/>
      <name val="Calibri"/>
      <family val="2"/>
      <scheme val="minor"/>
    </font>
    <font>
      <sz val="11"/>
      <color rgb="FF00B0F0"/>
      <name val="Calibri"/>
      <family val="2"/>
      <scheme val="minor"/>
    </font>
    <font>
      <b/>
      <sz val="18"/>
      <name val="Calibri"/>
      <family val="2"/>
      <scheme val="minor"/>
    </font>
    <font>
      <b/>
      <sz val="16"/>
      <name val="Calibri"/>
      <family val="2"/>
      <scheme val="minor"/>
    </font>
    <font>
      <b/>
      <sz val="16"/>
      <color theme="0"/>
      <name val="Calibri"/>
      <family val="2"/>
      <scheme val="minor"/>
    </font>
    <font>
      <i/>
      <sz val="11"/>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00B050"/>
        <bgColor indexed="64"/>
      </patternFill>
    </fill>
    <fill>
      <patternFill patternType="solid">
        <fgColor rgb="FFFF0000"/>
        <bgColor indexed="64"/>
      </patternFill>
    </fill>
    <fill>
      <patternFill patternType="solid">
        <fgColor theme="4" tint="0.79998168889431442"/>
        <bgColor indexed="64"/>
      </patternFill>
    </fill>
  </fills>
  <borders count="52">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24" fillId="0" borderId="0" applyFont="0" applyFill="0" applyBorder="0" applyAlignment="0" applyProtection="0"/>
  </cellStyleXfs>
  <cellXfs count="299">
    <xf numFmtId="0" fontId="0" fillId="0" borderId="0" xfId="0"/>
    <xf numFmtId="0" fontId="5" fillId="0" borderId="2" xfId="0" applyFont="1" applyFill="1" applyBorder="1" applyAlignment="1">
      <alignment horizontal="center" vertical="center"/>
    </xf>
    <xf numFmtId="0" fontId="0" fillId="0" borderId="0" xfId="0" applyAlignment="1">
      <alignment wrapText="1"/>
    </xf>
    <xf numFmtId="0" fontId="5" fillId="0" borderId="2" xfId="0" applyFont="1" applyFill="1" applyBorder="1" applyAlignment="1">
      <alignment horizontal="center" vertical="center" wrapText="1"/>
    </xf>
    <xf numFmtId="0" fontId="0" fillId="0" borderId="7" xfId="0" applyBorder="1" applyAlignment="1">
      <alignment wrapText="1"/>
    </xf>
    <xf numFmtId="0" fontId="10" fillId="0" borderId="0" xfId="0" applyFont="1" applyAlignment="1">
      <alignment wrapText="1"/>
    </xf>
    <xf numFmtId="0" fontId="10" fillId="0" borderId="2" xfId="0" applyFont="1" applyBorder="1" applyAlignment="1">
      <alignment vertical="center" wrapText="1"/>
    </xf>
    <xf numFmtId="0" fontId="0" fillId="0" borderId="0" xfId="0" applyFont="1" applyAlignment="1">
      <alignment horizontal="left" vertical="center" wrapText="1"/>
    </xf>
    <xf numFmtId="0" fontId="12" fillId="0" borderId="2" xfId="0" applyFont="1" applyFill="1" applyBorder="1" applyAlignment="1">
      <alignment horizontal="left" vertical="center" wrapText="1"/>
    </xf>
    <xf numFmtId="0" fontId="0" fillId="0" borderId="0" xfId="0" applyFont="1" applyAlignment="1">
      <alignment horizontal="left" wrapText="1"/>
    </xf>
    <xf numFmtId="0" fontId="12" fillId="0" borderId="2" xfId="0" applyFont="1" applyBorder="1" applyAlignment="1">
      <alignment horizontal="left" vertical="center" wrapText="1"/>
    </xf>
    <xf numFmtId="0" fontId="9" fillId="0" borderId="2" xfId="0" applyFont="1" applyBorder="1" applyAlignment="1">
      <alignment horizontal="left" vertical="center" wrapText="1"/>
    </xf>
    <xf numFmtId="0" fontId="2" fillId="2" borderId="12" xfId="0" applyFont="1" applyFill="1" applyBorder="1" applyAlignment="1">
      <alignment horizontal="center"/>
    </xf>
    <xf numFmtId="0" fontId="2" fillId="2" borderId="3" xfId="0" applyFont="1" applyFill="1" applyBorder="1" applyAlignment="1">
      <alignment horizontal="center"/>
    </xf>
    <xf numFmtId="0" fontId="2" fillId="2" borderId="1" xfId="0" applyFont="1" applyFill="1" applyBorder="1" applyAlignment="1">
      <alignment horizontal="center"/>
    </xf>
    <xf numFmtId="0" fontId="10" fillId="0" borderId="2" xfId="0" applyFont="1" applyBorder="1" applyAlignment="1">
      <alignment horizontal="left" vertical="center" wrapText="1"/>
    </xf>
    <xf numFmtId="0" fontId="10" fillId="0" borderId="2" xfId="0" applyFont="1" applyBorder="1" applyAlignment="1">
      <alignment horizontal="left" wrapText="1"/>
    </xf>
    <xf numFmtId="0" fontId="2" fillId="2" borderId="10" xfId="0" applyFont="1" applyFill="1" applyBorder="1" applyAlignment="1">
      <alignment horizontal="center"/>
    </xf>
    <xf numFmtId="0" fontId="13" fillId="0" borderId="0" xfId="0" applyFont="1" applyAlignment="1">
      <alignment horizontal="center" vertical="center" wrapText="1"/>
    </xf>
    <xf numFmtId="0" fontId="1" fillId="0" borderId="0" xfId="0" applyFont="1" applyAlignment="1">
      <alignment horizontal="center" wrapText="1"/>
    </xf>
    <xf numFmtId="0" fontId="11" fillId="0" borderId="4" xfId="0" applyFont="1" applyBorder="1" applyAlignment="1">
      <alignment horizontal="left" wrapText="1"/>
    </xf>
    <xf numFmtId="0" fontId="2" fillId="2" borderId="18" xfId="0" applyFont="1" applyFill="1" applyBorder="1" applyAlignment="1">
      <alignment horizontal="center" vertical="center" wrapText="1"/>
    </xf>
    <xf numFmtId="14" fontId="0" fillId="0" borderId="7" xfId="0" applyNumberFormat="1" applyBorder="1" applyAlignment="1">
      <alignment wrapText="1"/>
    </xf>
    <xf numFmtId="0" fontId="6" fillId="0" borderId="7" xfId="0" applyFont="1" applyBorder="1" applyAlignment="1">
      <alignment wrapText="1"/>
    </xf>
    <xf numFmtId="0" fontId="9" fillId="0" borderId="7" xfId="0" applyFont="1" applyBorder="1" applyAlignment="1">
      <alignment wrapText="1"/>
    </xf>
    <xf numFmtId="0" fontId="0" fillId="0" borderId="7" xfId="0" applyBorder="1"/>
    <xf numFmtId="0" fontId="0" fillId="0" borderId="11" xfId="0" applyBorder="1" applyAlignment="1">
      <alignment wrapText="1"/>
    </xf>
    <xf numFmtId="0" fontId="16" fillId="0" borderId="0" xfId="0" applyFont="1" applyAlignment="1">
      <alignment horizontal="center" wrapText="1"/>
    </xf>
    <xf numFmtId="0" fontId="15" fillId="0" borderId="0" xfId="0" applyFont="1" applyAlignment="1">
      <alignment horizontal="center" wrapText="1"/>
    </xf>
    <xf numFmtId="0" fontId="2" fillId="2" borderId="22" xfId="0" applyFont="1" applyFill="1" applyBorder="1" applyAlignment="1"/>
    <xf numFmtId="0" fontId="3" fillId="2" borderId="15" xfId="0" applyFont="1" applyFill="1" applyBorder="1" applyAlignment="1">
      <alignment vertical="center" wrapText="1"/>
    </xf>
    <xf numFmtId="0" fontId="2" fillId="2" borderId="13" xfId="0" applyFont="1" applyFill="1" applyBorder="1" applyAlignment="1">
      <alignment vertical="center" wrapText="1"/>
    </xf>
    <xf numFmtId="0" fontId="2" fillId="2" borderId="20" xfId="0" applyFont="1" applyFill="1" applyBorder="1" applyAlignment="1">
      <alignment vertical="center" wrapText="1"/>
    </xf>
    <xf numFmtId="0" fontId="2" fillId="2" borderId="0" xfId="0" applyFont="1" applyFill="1" applyBorder="1" applyAlignment="1">
      <alignment horizontal="left" vertical="center" wrapText="1"/>
    </xf>
    <xf numFmtId="0" fontId="2" fillId="2" borderId="21" xfId="0" applyFont="1" applyFill="1" applyBorder="1" applyAlignment="1">
      <alignment vertical="center" wrapText="1"/>
    </xf>
    <xf numFmtId="0" fontId="0" fillId="0" borderId="8" xfId="0" applyBorder="1"/>
    <xf numFmtId="0" fontId="2" fillId="2" borderId="11"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10" fillId="0" borderId="24" xfId="0" applyFont="1" applyBorder="1" applyAlignment="1">
      <alignment vertical="center" wrapText="1"/>
    </xf>
    <xf numFmtId="0" fontId="4" fillId="0" borderId="25" xfId="0" applyFont="1" applyBorder="1" applyAlignment="1">
      <alignment vertical="center" wrapText="1"/>
    </xf>
    <xf numFmtId="0" fontId="10" fillId="0" borderId="25" xfId="0" applyFont="1" applyBorder="1" applyAlignment="1">
      <alignment vertical="center" wrapText="1"/>
    </xf>
    <xf numFmtId="0" fontId="2" fillId="0" borderId="2" xfId="0" applyFont="1" applyFill="1" applyBorder="1" applyAlignment="1">
      <alignment horizontal="center" vertical="center" wrapText="1"/>
    </xf>
    <xf numFmtId="0" fontId="11" fillId="0" borderId="15" xfId="0" applyFont="1" applyBorder="1" applyAlignment="1">
      <alignment vertical="center" wrapText="1"/>
    </xf>
    <xf numFmtId="0" fontId="11" fillId="0" borderId="15" xfId="0" applyFont="1" applyBorder="1" applyAlignment="1">
      <alignment wrapText="1"/>
    </xf>
    <xf numFmtId="0" fontId="10" fillId="0" borderId="9" xfId="0" applyFont="1" applyBorder="1" applyAlignment="1">
      <alignment vertical="center" wrapText="1"/>
    </xf>
    <xf numFmtId="0" fontId="10" fillId="0" borderId="9" xfId="0" applyFont="1" applyBorder="1" applyAlignment="1">
      <alignment wrapText="1"/>
    </xf>
    <xf numFmtId="0" fontId="17" fillId="0" borderId="7" xfId="0" applyFont="1" applyFill="1" applyBorder="1" applyAlignment="1">
      <alignment horizontal="center" wrapText="1"/>
    </xf>
    <xf numFmtId="0" fontId="0" fillId="0" borderId="0" xfId="0" pivotButton="1"/>
    <xf numFmtId="0" fontId="0" fillId="0" borderId="0" xfId="0" applyAlignment="1">
      <alignment horizontal="left"/>
    </xf>
    <xf numFmtId="0" fontId="0" fillId="0" borderId="0" xfId="0" applyNumberFormat="1"/>
    <xf numFmtId="9" fontId="0" fillId="0" borderId="0" xfId="0" applyNumberFormat="1"/>
    <xf numFmtId="164" fontId="18" fillId="0" borderId="2" xfId="0" applyNumberFormat="1" applyFont="1" applyFill="1" applyBorder="1" applyAlignment="1">
      <alignment horizontal="center" vertical="center"/>
    </xf>
    <xf numFmtId="164" fontId="18" fillId="0" borderId="6" xfId="0" applyNumberFormat="1" applyFont="1" applyFill="1" applyBorder="1" applyAlignment="1">
      <alignment horizontal="center" vertical="center"/>
    </xf>
    <xf numFmtId="0" fontId="10" fillId="0" borderId="0" xfId="0" applyFont="1" applyBorder="1" applyAlignment="1">
      <alignment vertical="center" wrapText="1"/>
    </xf>
    <xf numFmtId="0" fontId="12" fillId="0" borderId="2" xfId="0" applyFont="1" applyBorder="1" applyAlignment="1">
      <alignment vertical="center" wrapText="1"/>
    </xf>
    <xf numFmtId="0" fontId="12" fillId="0" borderId="6" xfId="0" applyFont="1" applyBorder="1" applyAlignment="1">
      <alignment vertical="center" wrapText="1"/>
    </xf>
    <xf numFmtId="0" fontId="5" fillId="0" borderId="6"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0" fillId="3" borderId="0" xfId="0" applyFill="1" applyBorder="1"/>
    <xf numFmtId="0" fontId="12" fillId="0" borderId="0" xfId="0" applyFont="1"/>
    <xf numFmtId="0" fontId="1" fillId="4" borderId="37" xfId="0" applyFont="1" applyFill="1" applyBorder="1" applyAlignment="1">
      <alignment horizontal="center" vertical="center"/>
    </xf>
    <xf numFmtId="0" fontId="1" fillId="5" borderId="37" xfId="0" applyFont="1" applyFill="1" applyBorder="1" applyAlignment="1">
      <alignment horizontal="center" vertical="center" wrapText="1"/>
    </xf>
    <xf numFmtId="0" fontId="12" fillId="0" borderId="2" xfId="0" applyFont="1" applyBorder="1" applyAlignment="1">
      <alignment vertical="top" wrapText="1"/>
    </xf>
    <xf numFmtId="0" fontId="12" fillId="0" borderId="2" xfId="0" applyFont="1" applyBorder="1" applyAlignment="1">
      <alignment vertical="top"/>
    </xf>
    <xf numFmtId="0" fontId="12" fillId="0" borderId="2" xfId="0" applyFont="1" applyBorder="1" applyAlignment="1">
      <alignment horizontal="center" vertical="top" wrapText="1"/>
    </xf>
    <xf numFmtId="0" fontId="12" fillId="0" borderId="2" xfId="0" applyFont="1" applyBorder="1" applyAlignment="1">
      <alignment horizontal="center" vertical="top"/>
    </xf>
    <xf numFmtId="0" fontId="23" fillId="0" borderId="2" xfId="0" applyFont="1" applyBorder="1" applyAlignment="1">
      <alignment vertical="top" wrapText="1"/>
    </xf>
    <xf numFmtId="0" fontId="5" fillId="0" borderId="6" xfId="0" applyFont="1" applyFill="1" applyBorder="1" applyAlignment="1">
      <alignment horizontal="center" vertical="center"/>
    </xf>
    <xf numFmtId="0" fontId="1" fillId="3" borderId="2" xfId="0" applyFont="1" applyFill="1" applyBorder="1" applyAlignment="1">
      <alignment horizontal="center" vertical="center" wrapText="1"/>
    </xf>
    <xf numFmtId="0" fontId="0" fillId="3" borderId="2" xfId="0" applyFont="1" applyFill="1" applyBorder="1" applyAlignment="1">
      <alignment horizontal="left" vertical="center" wrapText="1"/>
    </xf>
    <xf numFmtId="0" fontId="0" fillId="0" borderId="6" xfId="0" applyFont="1" applyBorder="1" applyAlignment="1">
      <alignment horizontal="left" vertical="center" wrapText="1"/>
    </xf>
    <xf numFmtId="0" fontId="0" fillId="0" borderId="2" xfId="0" applyFont="1" applyBorder="1" applyAlignment="1">
      <alignment horizontal="left" vertical="center" wrapText="1"/>
    </xf>
    <xf numFmtId="0" fontId="0" fillId="0" borderId="29" xfId="0" applyFont="1" applyBorder="1" applyAlignment="1">
      <alignment horizontal="left" vertical="center" wrapText="1"/>
    </xf>
    <xf numFmtId="0" fontId="0" fillId="0" borderId="0" xfId="0" applyAlignment="1">
      <alignment vertical="center"/>
    </xf>
    <xf numFmtId="0" fontId="0" fillId="0" borderId="5" xfId="0" applyFill="1" applyBorder="1" applyAlignment="1">
      <alignment horizontal="justify" vertical="center" wrapText="1"/>
    </xf>
    <xf numFmtId="9" fontId="26" fillId="0" borderId="44" xfId="1" applyFont="1" applyFill="1" applyBorder="1" applyAlignment="1">
      <alignment horizontal="center" vertical="center"/>
    </xf>
    <xf numFmtId="0" fontId="0" fillId="0" borderId="0" xfId="0" applyAlignment="1">
      <alignment horizontal="center"/>
    </xf>
    <xf numFmtId="9" fontId="0" fillId="0" borderId="0" xfId="1" applyFont="1"/>
    <xf numFmtId="0" fontId="9" fillId="3" borderId="5" xfId="0" applyFont="1" applyFill="1" applyBorder="1" applyAlignment="1">
      <alignment horizontal="justify" vertical="center" wrapText="1"/>
    </xf>
    <xf numFmtId="0" fontId="0" fillId="0" borderId="0" xfId="0" applyFont="1"/>
    <xf numFmtId="0" fontId="0" fillId="0" borderId="5" xfId="0" applyFont="1" applyFill="1" applyBorder="1" applyAlignment="1">
      <alignment horizontal="justify" vertical="center" wrapText="1"/>
    </xf>
    <xf numFmtId="0" fontId="0" fillId="0" borderId="2" xfId="0" applyFont="1" applyBorder="1" applyAlignment="1">
      <alignment vertical="center" wrapText="1"/>
    </xf>
    <xf numFmtId="0" fontId="0" fillId="0" borderId="2" xfId="0" applyFont="1" applyFill="1" applyBorder="1" applyAlignment="1">
      <alignment horizontal="left" vertical="center" wrapText="1"/>
    </xf>
    <xf numFmtId="0" fontId="0" fillId="0" borderId="2" xfId="0" applyFont="1" applyBorder="1" applyAlignment="1">
      <alignment horizontal="center" vertical="center"/>
    </xf>
    <xf numFmtId="9" fontId="21" fillId="0" borderId="44" xfId="1" applyFont="1" applyFill="1" applyBorder="1" applyAlignment="1">
      <alignment horizontal="center" vertical="center"/>
    </xf>
    <xf numFmtId="0" fontId="0" fillId="0" borderId="2" xfId="0" applyFont="1" applyFill="1" applyBorder="1" applyAlignment="1">
      <alignment horizontal="center" vertical="center"/>
    </xf>
    <xf numFmtId="164" fontId="9" fillId="0" borderId="0" xfId="0" applyNumberFormat="1" applyFont="1" applyFill="1" applyBorder="1" applyAlignment="1">
      <alignment horizontal="center" vertical="center"/>
    </xf>
    <xf numFmtId="0" fontId="0" fillId="0" borderId="0" xfId="0" applyFont="1" applyAlignment="1">
      <alignment vertical="center"/>
    </xf>
    <xf numFmtId="0" fontId="0" fillId="0" borderId="6" xfId="0" applyFont="1" applyBorder="1" applyAlignment="1">
      <alignment vertical="center" wrapText="1"/>
    </xf>
    <xf numFmtId="0" fontId="0" fillId="3" borderId="5" xfId="0" applyFont="1" applyFill="1" applyBorder="1" applyAlignment="1">
      <alignment horizontal="justify" vertical="center" wrapText="1"/>
    </xf>
    <xf numFmtId="0" fontId="0" fillId="0" borderId="28" xfId="0" applyFont="1" applyBorder="1" applyAlignment="1">
      <alignment horizontal="center" vertical="center" wrapText="1"/>
    </xf>
    <xf numFmtId="0" fontId="0" fillId="0" borderId="29" xfId="0" applyFont="1" applyFill="1" applyBorder="1" applyAlignment="1">
      <alignment horizontal="left" vertical="center" wrapText="1"/>
    </xf>
    <xf numFmtId="0" fontId="0" fillId="0" borderId="29" xfId="0" applyFont="1" applyBorder="1" applyAlignment="1">
      <alignment vertical="center" wrapText="1"/>
    </xf>
    <xf numFmtId="0" fontId="0" fillId="0" borderId="33" xfId="0" applyFont="1" applyBorder="1" applyAlignment="1">
      <alignment horizontal="center" vertical="center"/>
    </xf>
    <xf numFmtId="0" fontId="0" fillId="0" borderId="28" xfId="0" applyFont="1" applyFill="1" applyBorder="1" applyAlignment="1">
      <alignment horizontal="justify" vertical="top" wrapText="1"/>
    </xf>
    <xf numFmtId="0" fontId="0" fillId="0" borderId="6" xfId="0" applyFont="1" applyBorder="1" applyAlignment="1">
      <alignment horizontal="center" vertical="center" wrapText="1"/>
    </xf>
    <xf numFmtId="164" fontId="9" fillId="0" borderId="32" xfId="0" applyNumberFormat="1" applyFont="1" applyFill="1" applyBorder="1" applyAlignment="1">
      <alignment horizontal="center" vertical="center"/>
    </xf>
    <xf numFmtId="9" fontId="14" fillId="0" borderId="44" xfId="1" applyFont="1" applyFill="1" applyBorder="1" applyAlignment="1">
      <alignment horizontal="center" vertical="center"/>
    </xf>
    <xf numFmtId="0" fontId="0" fillId="0" borderId="2" xfId="0" applyFont="1" applyBorder="1" applyAlignment="1">
      <alignment horizontal="center" vertical="center" wrapText="1"/>
    </xf>
    <xf numFmtId="164" fontId="9" fillId="0" borderId="44"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9" fontId="14" fillId="3" borderId="44" xfId="1" applyFont="1" applyFill="1" applyBorder="1" applyAlignment="1">
      <alignment horizontal="center" vertical="center"/>
    </xf>
    <xf numFmtId="0" fontId="0" fillId="0" borderId="29" xfId="0" applyFont="1" applyFill="1" applyBorder="1" applyAlignment="1">
      <alignment horizontal="center" vertical="center" wrapText="1"/>
    </xf>
    <xf numFmtId="9" fontId="14" fillId="0" borderId="33" xfId="1" applyFont="1" applyFill="1" applyBorder="1" applyAlignment="1">
      <alignment horizontal="center" vertical="center"/>
    </xf>
    <xf numFmtId="0" fontId="0" fillId="0" borderId="0" xfId="0" applyFont="1" applyAlignment="1">
      <alignment horizontal="center"/>
    </xf>
    <xf numFmtId="0" fontId="0" fillId="0" borderId="6" xfId="0" applyFont="1" applyFill="1" applyBorder="1" applyAlignment="1">
      <alignment horizontal="left" vertical="center" wrapText="1"/>
    </xf>
    <xf numFmtId="0" fontId="0" fillId="0" borderId="6" xfId="0" applyFont="1" applyFill="1" applyBorder="1" applyAlignment="1">
      <alignment vertical="center" wrapText="1"/>
    </xf>
    <xf numFmtId="0" fontId="9" fillId="0" borderId="2" xfId="0" applyFont="1" applyFill="1" applyBorder="1" applyAlignment="1">
      <alignment horizontal="left" vertical="center" wrapText="1"/>
    </xf>
    <xf numFmtId="0" fontId="0" fillId="0" borderId="6" xfId="0" applyFont="1" applyBorder="1" applyAlignment="1">
      <alignment horizontal="center" vertical="center"/>
    </xf>
    <xf numFmtId="165" fontId="27" fillId="0" borderId="36" xfId="1" applyNumberFormat="1" applyFont="1" applyFill="1" applyBorder="1" applyAlignment="1">
      <alignment horizontal="center" vertical="center"/>
    </xf>
    <xf numFmtId="165" fontId="0" fillId="0" borderId="0" xfId="0" applyNumberFormat="1"/>
    <xf numFmtId="165" fontId="27" fillId="7" borderId="36" xfId="1" applyNumberFormat="1" applyFont="1" applyFill="1" applyBorder="1" applyAlignment="1">
      <alignment horizontal="center" vertical="center"/>
    </xf>
    <xf numFmtId="165" fontId="28" fillId="0" borderId="36" xfId="1" applyNumberFormat="1" applyFont="1" applyFill="1" applyBorder="1" applyAlignment="1">
      <alignment horizontal="center" vertical="center"/>
    </xf>
    <xf numFmtId="9" fontId="26" fillId="8" borderId="44" xfId="1" applyFont="1" applyFill="1" applyBorder="1" applyAlignment="1">
      <alignment horizontal="center" vertical="center"/>
    </xf>
    <xf numFmtId="9" fontId="26" fillId="0" borderId="42" xfId="1" applyFont="1" applyFill="1" applyBorder="1" applyAlignment="1">
      <alignment horizontal="center" vertical="center"/>
    </xf>
    <xf numFmtId="165" fontId="16" fillId="0" borderId="45" xfId="0" applyNumberFormat="1" applyFont="1" applyBorder="1" applyAlignment="1">
      <alignment horizontal="center" vertical="center"/>
    </xf>
    <xf numFmtId="0" fontId="12" fillId="0" borderId="26" xfId="0" applyFont="1" applyBorder="1" applyAlignment="1">
      <alignment vertical="top" wrapText="1"/>
    </xf>
    <xf numFmtId="0" fontId="12" fillId="0" borderId="27" xfId="0" applyFont="1" applyBorder="1" applyAlignment="1">
      <alignment vertical="top" wrapText="1"/>
    </xf>
    <xf numFmtId="0" fontId="12" fillId="3" borderId="27" xfId="0" applyFont="1" applyFill="1" applyBorder="1" applyAlignment="1">
      <alignment horizontal="center" vertical="top" wrapText="1"/>
    </xf>
    <xf numFmtId="0" fontId="23" fillId="0" borderId="27" xfId="0" applyFont="1" applyBorder="1" applyAlignment="1">
      <alignment vertical="top" wrapText="1"/>
    </xf>
    <xf numFmtId="0" fontId="12" fillId="0" borderId="31" xfId="0" applyFont="1" applyBorder="1" applyAlignment="1">
      <alignment vertical="center" wrapText="1"/>
    </xf>
    <xf numFmtId="0" fontId="12" fillId="0" borderId="4" xfId="0" applyFont="1" applyBorder="1" applyAlignment="1">
      <alignment vertical="top" wrapText="1"/>
    </xf>
    <xf numFmtId="0" fontId="12" fillId="3" borderId="32" xfId="0" applyFont="1" applyFill="1" applyBorder="1" applyAlignment="1">
      <alignment vertical="center" wrapText="1"/>
    </xf>
    <xf numFmtId="0" fontId="12" fillId="0" borderId="32" xfId="0" applyFont="1" applyBorder="1" applyAlignment="1">
      <alignment vertical="center" wrapText="1"/>
    </xf>
    <xf numFmtId="0" fontId="12" fillId="0" borderId="28" xfId="0" applyFont="1" applyBorder="1" applyAlignment="1">
      <alignment vertical="top" wrapText="1"/>
    </xf>
    <xf numFmtId="0" fontId="12" fillId="0" borderId="29" xfId="0" applyFont="1" applyBorder="1" applyAlignment="1">
      <alignment vertical="top" wrapText="1"/>
    </xf>
    <xf numFmtId="0" fontId="12" fillId="0" borderId="29" xfId="0" applyFont="1" applyBorder="1" applyAlignment="1">
      <alignment horizontal="center" vertical="top" wrapText="1"/>
    </xf>
    <xf numFmtId="0" fontId="23" fillId="0" borderId="29" xfId="0" applyFont="1" applyBorder="1" applyAlignment="1">
      <alignment vertical="top" wrapText="1"/>
    </xf>
    <xf numFmtId="0" fontId="12" fillId="3" borderId="33" xfId="0" applyFont="1" applyFill="1" applyBorder="1" applyAlignment="1">
      <alignment vertical="center" wrapText="1"/>
    </xf>
    <xf numFmtId="0" fontId="1" fillId="4" borderId="3" xfId="0" applyFont="1" applyFill="1" applyBorder="1" applyAlignment="1">
      <alignment horizontal="center" vertical="center"/>
    </xf>
    <xf numFmtId="0" fontId="23" fillId="0" borderId="47" xfId="0" applyFont="1" applyBorder="1" applyAlignment="1">
      <alignment horizontal="center" vertical="top" wrapText="1"/>
    </xf>
    <xf numFmtId="0" fontId="23" fillId="0" borderId="7" xfId="0" applyFont="1" applyBorder="1" applyAlignment="1">
      <alignment horizontal="center" vertical="top" wrapText="1"/>
    </xf>
    <xf numFmtId="0" fontId="23" fillId="0" borderId="48" xfId="0" applyFont="1" applyBorder="1" applyAlignment="1">
      <alignment horizontal="center" vertical="top" wrapText="1"/>
    </xf>
    <xf numFmtId="0" fontId="12" fillId="0" borderId="26" xfId="0" applyFont="1" applyBorder="1" applyAlignment="1">
      <alignment vertical="center" wrapText="1"/>
    </xf>
    <xf numFmtId="0" fontId="12" fillId="3" borderId="4" xfId="0" applyFont="1" applyFill="1" applyBorder="1" applyAlignment="1">
      <alignment vertical="center" wrapText="1"/>
    </xf>
    <xf numFmtId="0" fontId="12" fillId="0" borderId="4" xfId="0" applyFont="1" applyBorder="1" applyAlignment="1">
      <alignment vertical="center" wrapText="1"/>
    </xf>
    <xf numFmtId="0" fontId="12" fillId="0" borderId="28" xfId="0" applyFont="1" applyBorder="1" applyAlignment="1">
      <alignment vertical="center" wrapText="1"/>
    </xf>
    <xf numFmtId="9" fontId="14" fillId="8" borderId="0" xfId="0" applyNumberFormat="1" applyFont="1" applyFill="1" applyAlignment="1">
      <alignment horizontal="center" vertical="center"/>
    </xf>
    <xf numFmtId="0" fontId="0" fillId="0" borderId="5" xfId="0" applyFont="1" applyBorder="1" applyAlignment="1">
      <alignment horizontal="left" vertical="center" wrapText="1"/>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0" fillId="0" borderId="6" xfId="0" applyFont="1" applyBorder="1" applyAlignment="1">
      <alignment horizontal="left" vertical="center" wrapText="1"/>
    </xf>
    <xf numFmtId="0" fontId="0" fillId="3" borderId="6" xfId="0" applyFont="1" applyFill="1" applyBorder="1" applyAlignment="1">
      <alignment horizontal="center" vertical="center" wrapText="1"/>
    </xf>
    <xf numFmtId="0" fontId="20" fillId="9" borderId="0" xfId="0" applyFont="1" applyFill="1"/>
    <xf numFmtId="0" fontId="0" fillId="0" borderId="0" xfId="0" applyAlignment="1">
      <alignment vertical="center" wrapText="1"/>
    </xf>
    <xf numFmtId="0" fontId="0" fillId="3" borderId="0" xfId="0" applyFill="1"/>
    <xf numFmtId="9" fontId="14" fillId="3" borderId="0" xfId="0" applyNumberFormat="1" applyFont="1" applyFill="1" applyAlignment="1">
      <alignment horizontal="center" vertical="center"/>
    </xf>
    <xf numFmtId="0" fontId="0" fillId="3" borderId="0" xfId="0" applyFill="1" applyAlignment="1">
      <alignment wrapText="1"/>
    </xf>
    <xf numFmtId="9" fontId="21" fillId="3" borderId="44" xfId="1" applyFont="1" applyFill="1" applyBorder="1" applyAlignment="1">
      <alignment horizontal="center" vertical="center"/>
    </xf>
    <xf numFmtId="0" fontId="0" fillId="0" borderId="2" xfId="0" applyFont="1" applyFill="1" applyBorder="1" applyAlignment="1">
      <alignment vertical="center" wrapText="1"/>
    </xf>
    <xf numFmtId="0" fontId="0" fillId="0" borderId="5" xfId="0" applyFill="1" applyBorder="1" applyAlignment="1">
      <alignment horizontal="center" vertical="center" wrapText="1"/>
    </xf>
    <xf numFmtId="0" fontId="0" fillId="0" borderId="4" xfId="0" applyFont="1" applyFill="1" applyBorder="1" applyAlignment="1">
      <alignment horizontal="justify" vertical="center" wrapText="1"/>
    </xf>
    <xf numFmtId="9" fontId="21" fillId="0" borderId="32" xfId="1" applyFont="1" applyFill="1" applyBorder="1" applyAlignment="1">
      <alignment horizontal="center" vertical="center"/>
    </xf>
    <xf numFmtId="9" fontId="21" fillId="0" borderId="33" xfId="1" applyFont="1" applyFill="1" applyBorder="1" applyAlignment="1">
      <alignment horizontal="center" vertical="center"/>
    </xf>
    <xf numFmtId="0" fontId="0" fillId="0" borderId="29" xfId="0" applyFont="1" applyFill="1" applyBorder="1" applyAlignment="1">
      <alignment horizontal="center" vertical="center"/>
    </xf>
    <xf numFmtId="164" fontId="9" fillId="0" borderId="33" xfId="0" applyNumberFormat="1" applyFont="1" applyFill="1" applyBorder="1" applyAlignment="1">
      <alignment horizontal="center" vertical="center"/>
    </xf>
    <xf numFmtId="0" fontId="0" fillId="0" borderId="6"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4" xfId="0" applyFont="1" applyFill="1" applyBorder="1" applyAlignment="1">
      <alignment horizontal="left" wrapText="1"/>
    </xf>
    <xf numFmtId="0" fontId="0" fillId="0" borderId="4" xfId="0" applyFont="1" applyFill="1" applyBorder="1" applyAlignment="1">
      <alignment vertical="top" wrapText="1"/>
    </xf>
    <xf numFmtId="0" fontId="0" fillId="0" borderId="29" xfId="0" applyFont="1" applyFill="1" applyBorder="1" applyAlignment="1">
      <alignment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3" borderId="5" xfId="0" applyFont="1" applyFill="1" applyBorder="1" applyAlignment="1">
      <alignment horizontal="left" vertical="center" wrapText="1"/>
    </xf>
    <xf numFmtId="9" fontId="21" fillId="0" borderId="43" xfId="1" applyFont="1" applyFill="1" applyBorder="1" applyAlignment="1">
      <alignment horizontal="center" vertical="center"/>
    </xf>
    <xf numFmtId="0" fontId="0" fillId="0" borderId="32" xfId="0" applyFont="1" applyBorder="1"/>
    <xf numFmtId="0" fontId="0" fillId="0" borderId="4" xfId="0" applyFont="1" applyBorder="1" applyAlignment="1">
      <alignment horizontal="justify" vertical="center" wrapText="1"/>
    </xf>
    <xf numFmtId="0" fontId="9" fillId="3" borderId="17" xfId="0" applyFont="1" applyFill="1" applyBorder="1" applyAlignment="1">
      <alignment horizontal="justify" vertical="center" wrapText="1"/>
    </xf>
    <xf numFmtId="0" fontId="0" fillId="0" borderId="6" xfId="0" applyFill="1" applyBorder="1" applyAlignment="1">
      <alignment vertical="center" wrapText="1"/>
    </xf>
    <xf numFmtId="0" fontId="0" fillId="0" borderId="2" xfId="0" applyFill="1" applyBorder="1" applyAlignment="1">
      <alignment vertical="center" wrapText="1"/>
    </xf>
    <xf numFmtId="0" fontId="1" fillId="3" borderId="6"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12" fillId="3" borderId="4" xfId="0" applyFont="1" applyFill="1" applyBorder="1" applyAlignment="1">
      <alignment horizontal="center" vertical="center" wrapText="1"/>
    </xf>
    <xf numFmtId="164" fontId="18" fillId="0" borderId="44" xfId="0" applyNumberFormat="1" applyFont="1" applyFill="1" applyBorder="1" applyAlignment="1">
      <alignment horizontal="center" vertical="center"/>
    </xf>
    <xf numFmtId="164" fontId="18" fillId="0" borderId="32" xfId="0" applyNumberFormat="1" applyFont="1" applyFill="1" applyBorder="1" applyAlignment="1">
      <alignment horizontal="center" vertical="center"/>
    </xf>
    <xf numFmtId="0" fontId="0" fillId="0" borderId="32" xfId="0" applyBorder="1"/>
    <xf numFmtId="0" fontId="12" fillId="0" borderId="28" xfId="0" applyFont="1" applyBorder="1" applyAlignment="1">
      <alignment horizontal="left" vertical="center" wrapText="1"/>
    </xf>
    <xf numFmtId="0" fontId="5" fillId="0" borderId="29" xfId="0" applyFont="1" applyFill="1" applyBorder="1" applyAlignment="1">
      <alignment horizontal="center" vertical="center"/>
    </xf>
    <xf numFmtId="0" fontId="12" fillId="0" borderId="29" xfId="0" applyFont="1" applyFill="1" applyBorder="1" applyAlignment="1">
      <alignment horizontal="left" vertical="center" wrapText="1"/>
    </xf>
    <xf numFmtId="0" fontId="0" fillId="0" borderId="29" xfId="0" applyFill="1" applyBorder="1" applyAlignment="1">
      <alignment vertical="center" wrapText="1"/>
    </xf>
    <xf numFmtId="164" fontId="18" fillId="0" borderId="33" xfId="0" applyNumberFormat="1" applyFont="1" applyFill="1" applyBorder="1" applyAlignment="1">
      <alignment horizontal="center" vertical="center"/>
    </xf>
    <xf numFmtId="0" fontId="0" fillId="3" borderId="4" xfId="0" applyFont="1" applyFill="1" applyBorder="1" applyAlignment="1">
      <alignment horizontal="left" vertical="center" wrapText="1"/>
    </xf>
    <xf numFmtId="0" fontId="12" fillId="3" borderId="5" xfId="0" applyFont="1" applyFill="1" applyBorder="1" applyAlignment="1">
      <alignment vertical="center" wrapText="1"/>
    </xf>
    <xf numFmtId="0" fontId="0" fillId="3" borderId="5" xfId="0" applyFill="1" applyBorder="1" applyAlignment="1">
      <alignment horizontal="left" vertical="center" wrapText="1"/>
    </xf>
    <xf numFmtId="0" fontId="0" fillId="3" borderId="5" xfId="0" applyFill="1" applyBorder="1" applyAlignment="1">
      <alignment horizontal="center" vertical="center" wrapText="1"/>
    </xf>
    <xf numFmtId="0" fontId="0" fillId="0" borderId="28" xfId="0" applyFill="1" applyBorder="1" applyAlignment="1">
      <alignment vertical="top" wrapText="1"/>
    </xf>
    <xf numFmtId="9" fontId="26" fillId="0" borderId="43" xfId="1" applyFont="1" applyFill="1" applyBorder="1" applyAlignment="1">
      <alignment horizontal="center" vertical="center"/>
    </xf>
    <xf numFmtId="0" fontId="0" fillId="0" borderId="4" xfId="0" applyFont="1" applyBorder="1" applyAlignment="1">
      <alignment vertical="center" wrapText="1"/>
    </xf>
    <xf numFmtId="0" fontId="0" fillId="0" borderId="29" xfId="0" applyFont="1" applyBorder="1" applyAlignment="1">
      <alignment horizontal="center" vertical="center" wrapText="1"/>
    </xf>
    <xf numFmtId="0" fontId="0" fillId="3" borderId="29" xfId="0" applyFont="1" applyFill="1" applyBorder="1" applyAlignment="1">
      <alignment horizontal="left" vertical="center" wrapText="1"/>
    </xf>
    <xf numFmtId="0" fontId="0" fillId="0" borderId="28" xfId="0" applyFont="1" applyBorder="1" applyAlignment="1">
      <alignment horizontal="left" vertical="center" wrapText="1"/>
    </xf>
    <xf numFmtId="0" fontId="2" fillId="0" borderId="0" xfId="0" applyFont="1" applyFill="1" applyBorder="1" applyAlignment="1">
      <alignment horizontal="center" vertical="center" wrapText="1"/>
    </xf>
    <xf numFmtId="0" fontId="5" fillId="0" borderId="7" xfId="0" applyFont="1" applyFill="1" applyBorder="1" applyAlignment="1">
      <alignment horizontal="left" wrapText="1"/>
    </xf>
    <xf numFmtId="0" fontId="5" fillId="0" borderId="8" xfId="0" applyFont="1" applyFill="1" applyBorder="1" applyAlignment="1">
      <alignment horizontal="left" wrapText="1"/>
    </xf>
    <xf numFmtId="0" fontId="17" fillId="0" borderId="2" xfId="0" applyFont="1" applyFill="1" applyBorder="1" applyAlignment="1">
      <alignment horizontal="center" wrapText="1"/>
    </xf>
    <xf numFmtId="0" fontId="13" fillId="0" borderId="0" xfId="0" applyFont="1" applyAlignment="1">
      <alignment horizontal="center" vertical="center" wrapText="1"/>
    </xf>
    <xf numFmtId="0" fontId="16" fillId="0" borderId="0" xfId="0" applyFont="1" applyAlignment="1">
      <alignment horizontal="center" wrapText="1"/>
    </xf>
    <xf numFmtId="0" fontId="1" fillId="0" borderId="0" xfId="0" applyFont="1" applyAlignment="1">
      <alignment horizontal="center" wrapText="1"/>
    </xf>
    <xf numFmtId="0" fontId="15" fillId="0" borderId="0" xfId="0" applyFont="1" applyAlignment="1">
      <alignment horizontal="center" wrapText="1"/>
    </xf>
    <xf numFmtId="0" fontId="5" fillId="2" borderId="18"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2" fillId="0" borderId="23" xfId="0" applyFont="1" applyFill="1" applyBorder="1" applyAlignment="1">
      <alignment horizontal="center" vertical="center" wrapText="1"/>
    </xf>
    <xf numFmtId="0" fontId="1" fillId="0" borderId="0" xfId="0" applyFont="1" applyAlignment="1">
      <alignment horizontal="center" vertical="center"/>
    </xf>
    <xf numFmtId="0" fontId="1" fillId="4"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0" fillId="0" borderId="5" xfId="0" applyFont="1" applyBorder="1" applyAlignment="1">
      <alignment horizontal="left" vertical="center" wrapText="1"/>
    </xf>
    <xf numFmtId="0" fontId="0" fillId="0" borderId="4" xfId="0" applyFont="1" applyBorder="1" applyAlignment="1">
      <alignment horizontal="left" vertical="center" wrapText="1"/>
    </xf>
    <xf numFmtId="0" fontId="0" fillId="0" borderId="30" xfId="0" applyFont="1" applyBorder="1" applyAlignment="1">
      <alignment vertical="center"/>
    </xf>
    <xf numFmtId="0" fontId="14" fillId="6" borderId="34"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41" xfId="0" applyFont="1" applyFill="1" applyBorder="1" applyAlignment="1">
      <alignment horizontal="center" vertical="center"/>
    </xf>
    <xf numFmtId="0" fontId="14" fillId="6" borderId="42" xfId="0" applyFont="1" applyFill="1" applyBorder="1" applyAlignment="1">
      <alignment horizontal="center" vertical="center"/>
    </xf>
    <xf numFmtId="0" fontId="14" fillId="6" borderId="43" xfId="0" applyFont="1" applyFill="1" applyBorder="1" applyAlignment="1">
      <alignment horizontal="center" vertical="center"/>
    </xf>
    <xf numFmtId="0" fontId="21" fillId="4" borderId="32"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0" fillId="0" borderId="15" xfId="0" applyFont="1" applyBorder="1" applyAlignment="1">
      <alignment horizontal="left" vertical="center" wrapText="1"/>
    </xf>
    <xf numFmtId="0" fontId="0" fillId="0" borderId="16" xfId="0" applyFont="1" applyBorder="1" applyAlignment="1">
      <alignment horizontal="left" vertical="center" wrapText="1"/>
    </xf>
    <xf numFmtId="14" fontId="1" fillId="0" borderId="0" xfId="0" applyNumberFormat="1" applyFont="1" applyAlignment="1">
      <alignment horizontal="center"/>
    </xf>
    <xf numFmtId="164" fontId="27" fillId="0" borderId="39" xfId="0" applyNumberFormat="1" applyFont="1" applyFill="1" applyBorder="1" applyAlignment="1">
      <alignment horizontal="center" vertical="center"/>
    </xf>
    <xf numFmtId="164" fontId="27" fillId="0" borderId="38" xfId="0" applyNumberFormat="1" applyFont="1" applyFill="1" applyBorder="1" applyAlignment="1">
      <alignment horizontal="center" vertical="center"/>
    </xf>
    <xf numFmtId="0" fontId="0" fillId="0" borderId="15"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6" xfId="0" applyFont="1" applyBorder="1" applyAlignment="1">
      <alignment horizontal="center" vertical="center" wrapText="1"/>
    </xf>
    <xf numFmtId="0" fontId="22" fillId="4" borderId="32" xfId="0" applyFont="1" applyFill="1" applyBorder="1" applyAlignment="1">
      <alignment horizontal="center" vertical="center" wrapText="1"/>
    </xf>
    <xf numFmtId="0" fontId="22" fillId="4" borderId="3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19" fillId="4" borderId="2" xfId="0" applyFont="1" applyFill="1" applyBorder="1" applyAlignment="1">
      <alignment horizontal="left" vertical="center" wrapText="1"/>
    </xf>
    <xf numFmtId="0" fontId="19" fillId="4" borderId="29" xfId="0" applyFont="1" applyFill="1" applyBorder="1" applyAlignment="1">
      <alignment horizontal="left" vertical="center" wrapText="1"/>
    </xf>
    <xf numFmtId="0" fontId="12" fillId="0" borderId="14" xfId="0" applyFont="1" applyBorder="1" applyAlignment="1">
      <alignment horizontal="left" vertical="center" wrapText="1"/>
    </xf>
    <xf numFmtId="0" fontId="12" fillId="0" borderId="6" xfId="0" applyFont="1" applyBorder="1" applyAlignment="1">
      <alignment horizontal="left" vertical="center" wrapText="1"/>
    </xf>
    <xf numFmtId="0" fontId="0" fillId="0" borderId="15" xfId="0" applyFill="1" applyBorder="1" applyAlignment="1">
      <alignment horizontal="justify" vertical="center" wrapText="1"/>
    </xf>
    <xf numFmtId="0" fontId="0" fillId="0" borderId="5" xfId="0" applyFill="1" applyBorder="1" applyAlignment="1">
      <alignment horizontal="justify" vertical="center" wrapText="1"/>
    </xf>
    <xf numFmtId="0" fontId="19" fillId="4" borderId="26"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31"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12" fillId="0" borderId="9" xfId="0" applyFont="1" applyBorder="1" applyAlignment="1">
      <alignment horizontal="left" vertical="center" wrapText="1"/>
    </xf>
    <xf numFmtId="0" fontId="0" fillId="0" borderId="30" xfId="0" applyBorder="1"/>
    <xf numFmtId="0" fontId="1" fillId="0" borderId="0" xfId="0" applyFont="1" applyAlignment="1">
      <alignment horizontal="center"/>
    </xf>
    <xf numFmtId="0" fontId="0" fillId="0" borderId="4"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 fillId="5" borderId="26"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28" xfId="0" applyFont="1" applyFill="1" applyBorder="1" applyAlignment="1">
      <alignment horizontal="center" vertical="center"/>
    </xf>
    <xf numFmtId="0" fontId="0" fillId="0" borderId="4" xfId="0" applyFont="1" applyFill="1" applyBorder="1" applyAlignment="1">
      <alignment horizontal="justify" vertical="center" wrapText="1"/>
    </xf>
    <xf numFmtId="0" fontId="0" fillId="0" borderId="28" xfId="0" applyFont="1" applyFill="1" applyBorder="1" applyAlignment="1">
      <alignment horizontal="justify" vertical="center" wrapText="1"/>
    </xf>
    <xf numFmtId="0" fontId="14" fillId="6" borderId="31" xfId="0" applyFont="1" applyFill="1" applyBorder="1" applyAlignment="1">
      <alignment horizontal="center" vertical="center"/>
    </xf>
    <xf numFmtId="0" fontId="14" fillId="6" borderId="32" xfId="0" applyFont="1" applyFill="1" applyBorder="1" applyAlignment="1">
      <alignment horizontal="center" vertical="center"/>
    </xf>
    <xf numFmtId="0" fontId="14" fillId="6" borderId="33" xfId="0" applyFont="1" applyFill="1" applyBorder="1" applyAlignment="1">
      <alignment horizontal="center" vertical="center"/>
    </xf>
    <xf numFmtId="0" fontId="1" fillId="5" borderId="49" xfId="0" applyFont="1" applyFill="1" applyBorder="1" applyAlignment="1">
      <alignment horizontal="center" vertical="center"/>
    </xf>
    <xf numFmtId="0" fontId="1" fillId="5" borderId="50" xfId="0" applyFont="1" applyFill="1" applyBorder="1" applyAlignment="1">
      <alignment horizontal="center" vertical="center"/>
    </xf>
    <xf numFmtId="0" fontId="1" fillId="5" borderId="51" xfId="0" applyFont="1" applyFill="1" applyBorder="1" applyAlignment="1">
      <alignment horizontal="center" vertical="center"/>
    </xf>
    <xf numFmtId="0" fontId="0" fillId="0" borderId="17" xfId="0" applyFont="1" applyBorder="1" applyAlignment="1">
      <alignment horizontal="left" vertical="center" wrapText="1"/>
    </xf>
    <xf numFmtId="0" fontId="12" fillId="0" borderId="4" xfId="0" applyFont="1" applyBorder="1" applyAlignment="1">
      <alignment horizontal="center" vertical="center" wrapText="1"/>
    </xf>
    <xf numFmtId="0" fontId="0" fillId="0" borderId="2" xfId="0" applyFont="1" applyBorder="1" applyAlignment="1">
      <alignment horizontal="left" vertical="center" wrapText="1"/>
    </xf>
    <xf numFmtId="0" fontId="1" fillId="5" borderId="41" xfId="0" applyFont="1" applyFill="1" applyBorder="1" applyAlignment="1">
      <alignment horizontal="center" vertical="center"/>
    </xf>
    <xf numFmtId="0" fontId="1" fillId="5" borderId="42" xfId="0" applyFont="1" applyFill="1" applyBorder="1" applyAlignment="1">
      <alignment horizontal="center" vertical="center"/>
    </xf>
    <xf numFmtId="0" fontId="1" fillId="5" borderId="43" xfId="0" applyFont="1" applyFill="1" applyBorder="1" applyAlignment="1">
      <alignment horizontal="center" vertical="center"/>
    </xf>
    <xf numFmtId="0" fontId="0" fillId="3" borderId="14"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5" xfId="0" applyFont="1" applyFill="1" applyBorder="1" applyAlignment="1">
      <alignment horizontal="center" vertical="center" wrapText="1"/>
    </xf>
    <xf numFmtId="164" fontId="27" fillId="0" borderId="40" xfId="0" applyNumberFormat="1"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4" borderId="26" xfId="0" applyFont="1" applyFill="1" applyBorder="1" applyAlignment="1">
      <alignment horizontal="center" vertical="top" wrapText="1"/>
    </xf>
    <xf numFmtId="0" fontId="1" fillId="4" borderId="27" xfId="0" applyFont="1" applyFill="1" applyBorder="1" applyAlignment="1">
      <alignment horizontal="center" vertical="top" wrapText="1"/>
    </xf>
    <xf numFmtId="0" fontId="1" fillId="4" borderId="31"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2" xfId="0" applyFont="1" applyFill="1" applyBorder="1" applyAlignment="1">
      <alignment horizontal="center" vertical="top" wrapText="1"/>
    </xf>
    <xf numFmtId="0" fontId="1" fillId="4" borderId="32" xfId="0" applyFont="1" applyFill="1" applyBorder="1" applyAlignment="1">
      <alignment horizontal="center" vertical="top" wrapText="1"/>
    </xf>
    <xf numFmtId="0" fontId="20" fillId="4" borderId="35" xfId="0" applyFont="1" applyFill="1" applyBorder="1" applyAlignment="1">
      <alignment horizontal="center" vertical="top" wrapText="1"/>
    </xf>
    <xf numFmtId="0" fontId="20" fillId="4" borderId="46" xfId="0" applyFont="1" applyFill="1" applyBorder="1" applyAlignment="1">
      <alignment horizontal="center" vertical="top" wrapText="1"/>
    </xf>
    <xf numFmtId="0" fontId="20" fillId="5" borderId="34" xfId="0" applyFont="1" applyFill="1" applyBorder="1" applyAlignment="1">
      <alignment horizontal="center" vertical="top" wrapText="1"/>
    </xf>
    <xf numFmtId="0" fontId="20" fillId="5" borderId="41" xfId="0" applyFont="1" applyFill="1" applyBorder="1" applyAlignment="1">
      <alignment horizontal="center" vertical="top" wrapText="1"/>
    </xf>
    <xf numFmtId="0" fontId="1" fillId="0" borderId="21" xfId="0" applyFont="1" applyBorder="1"/>
    <xf numFmtId="0" fontId="20" fillId="4" borderId="39" xfId="0" applyFont="1" applyFill="1" applyBorder="1" applyAlignment="1">
      <alignment horizontal="center" vertical="top" wrapText="1"/>
    </xf>
    <xf numFmtId="0" fontId="20" fillId="4" borderId="38" xfId="0" applyFont="1" applyFill="1" applyBorder="1" applyAlignment="1">
      <alignment horizontal="center" vertical="top" wrapText="1"/>
    </xf>
    <xf numFmtId="0" fontId="20" fillId="4" borderId="40" xfId="0" applyFont="1" applyFill="1" applyBorder="1" applyAlignment="1">
      <alignment horizontal="center" vertical="top" wrapText="1"/>
    </xf>
  </cellXfs>
  <cellStyles count="2">
    <cellStyle name="Normal" xfId="0" builtinId="0"/>
    <cellStyle name="Porcentaje" xfId="1" builtinId="5"/>
  </cellStyles>
  <dxfs count="6">
    <dxf>
      <numFmt numFmtId="0" formatCode="General"/>
    </dxf>
    <dxf>
      <numFmt numFmtId="13" formatCode="0%"/>
    </dxf>
    <dxf>
      <numFmt numFmtId="13" formatCode="0%"/>
    </dxf>
    <dxf>
      <alignment wrapText="1" readingOrder="0"/>
    </dxf>
    <dxf>
      <alignment wrapText="1" readingOrder="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0</xdr:col>
      <xdr:colOff>1190625</xdr:colOff>
      <xdr:row>0</xdr:row>
      <xdr:rowOff>152400</xdr:rowOff>
    </xdr:from>
    <xdr:ext cx="853281" cy="939006"/>
    <xdr:pic>
      <xdr:nvPicPr>
        <xdr:cNvPr id="2" name="1 Imagen" descr="C:\Documents and Settings\mrincon\Configuración local\Archivos temporales de Internet\Content.Outlook\940RCSPV\FONCEP.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152400"/>
          <a:ext cx="853281" cy="939006"/>
        </a:xfrm>
        <a:prstGeom prst="rect">
          <a:avLst/>
        </a:prstGeom>
        <a:noFill/>
        <a:ln>
          <a:noFill/>
        </a:ln>
      </xdr:spPr>
    </xdr:pic>
    <xdr:clientData/>
  </xdr:oneCellAnchor>
  <xdr:oneCellAnchor>
    <xdr:from>
      <xdr:col>3</xdr:col>
      <xdr:colOff>3976687</xdr:colOff>
      <xdr:row>1</xdr:row>
      <xdr:rowOff>285750</xdr:rowOff>
    </xdr:from>
    <xdr:ext cx="1074102" cy="718661"/>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52762" y="381000"/>
          <a:ext cx="1074102" cy="718661"/>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128717</xdr:colOff>
      <xdr:row>1</xdr:row>
      <xdr:rowOff>64358</xdr:rowOff>
    </xdr:from>
    <xdr:to>
      <xdr:col>15</xdr:col>
      <xdr:colOff>423992</xdr:colOff>
      <xdr:row>45</xdr:row>
      <xdr:rowOff>33208</xdr:rowOff>
    </xdr:to>
    <xdr:pic>
      <xdr:nvPicPr>
        <xdr:cNvPr id="5" name="4 Imagen"/>
        <xdr:cNvPicPr>
          <a:picLocks noChangeAspect="1"/>
        </xdr:cNvPicPr>
      </xdr:nvPicPr>
      <xdr:blipFill rotWithShape="1">
        <a:blip xmlns:r="http://schemas.openxmlformats.org/officeDocument/2006/relationships" r:embed="rId1"/>
        <a:srcRect l="2658" t="8790" r="1159" b="5554"/>
        <a:stretch/>
      </xdr:blipFill>
      <xdr:spPr>
        <a:xfrm>
          <a:off x="128717" y="257432"/>
          <a:ext cx="11686660" cy="8464121"/>
        </a:xfrm>
        <a:prstGeom prst="rect">
          <a:avLst/>
        </a:prstGeom>
      </xdr:spPr>
    </xdr:pic>
    <xdr:clientData/>
  </xdr:twoCellAnchor>
  <xdr:twoCellAnchor editAs="oneCell">
    <xdr:from>
      <xdr:col>0</xdr:col>
      <xdr:colOff>0</xdr:colOff>
      <xdr:row>47</xdr:row>
      <xdr:rowOff>21625</xdr:rowOff>
    </xdr:from>
    <xdr:to>
      <xdr:col>15</xdr:col>
      <xdr:colOff>333375</xdr:colOff>
      <xdr:row>90</xdr:row>
      <xdr:rowOff>167074</xdr:rowOff>
    </xdr:to>
    <xdr:pic>
      <xdr:nvPicPr>
        <xdr:cNvPr id="6" name="5 Imagen"/>
        <xdr:cNvPicPr>
          <a:picLocks noChangeAspect="1"/>
        </xdr:cNvPicPr>
      </xdr:nvPicPr>
      <xdr:blipFill rotWithShape="1">
        <a:blip xmlns:r="http://schemas.openxmlformats.org/officeDocument/2006/relationships" r:embed="rId2"/>
        <a:srcRect l="2344" t="9180" r="1159" b="4871"/>
        <a:stretch/>
      </xdr:blipFill>
      <xdr:spPr>
        <a:xfrm>
          <a:off x="0" y="9096118"/>
          <a:ext cx="11724760" cy="84926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1190625</xdr:colOff>
      <xdr:row>0</xdr:row>
      <xdr:rowOff>152400</xdr:rowOff>
    </xdr:from>
    <xdr:to>
      <xdr:col>1</xdr:col>
      <xdr:colOff>2047875</xdr:colOff>
      <xdr:row>5</xdr:row>
      <xdr:rowOff>15875</xdr:rowOff>
    </xdr:to>
    <xdr:pic>
      <xdr:nvPicPr>
        <xdr:cNvPr id="2" name="1 Imagen" descr="C:\Documents and Settings\mrincon\Configuración local\Archivos temporales de Internet\Content.Outlook\940RCSPV\FONCEP.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25" y="152400"/>
          <a:ext cx="850900" cy="939800"/>
        </a:xfrm>
        <a:prstGeom prst="rect">
          <a:avLst/>
        </a:prstGeom>
        <a:noFill/>
        <a:ln>
          <a:noFill/>
        </a:ln>
      </xdr:spPr>
    </xdr:pic>
    <xdr:clientData/>
  </xdr:twoCellAnchor>
  <xdr:twoCellAnchor editAs="oneCell">
    <xdr:from>
      <xdr:col>2</xdr:col>
      <xdr:colOff>0</xdr:colOff>
      <xdr:row>1</xdr:row>
      <xdr:rowOff>0</xdr:rowOff>
    </xdr:from>
    <xdr:to>
      <xdr:col>3</xdr:col>
      <xdr:colOff>1082040</xdr:colOff>
      <xdr:row>4</xdr:row>
      <xdr:rowOff>24130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96300" y="190500"/>
          <a:ext cx="1078865" cy="71945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185853</xdr:colOff>
      <xdr:row>0</xdr:row>
      <xdr:rowOff>46463</xdr:rowOff>
    </xdr:from>
    <xdr:to>
      <xdr:col>2</xdr:col>
      <xdr:colOff>326537</xdr:colOff>
      <xdr:row>5</xdr:row>
      <xdr:rowOff>162622</xdr:rowOff>
    </xdr:to>
    <xdr:pic>
      <xdr:nvPicPr>
        <xdr:cNvPr id="2" name="3 Imagen" descr="Escud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853" y="46463"/>
          <a:ext cx="1290653" cy="1045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171684</xdr:colOff>
      <xdr:row>0</xdr:row>
      <xdr:rowOff>116159</xdr:rowOff>
    </xdr:from>
    <xdr:to>
      <xdr:col>8</xdr:col>
      <xdr:colOff>1509947</xdr:colOff>
      <xdr:row>4</xdr:row>
      <xdr:rowOff>113313</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38086" y="116159"/>
          <a:ext cx="1338263" cy="74056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163285</xdr:colOff>
      <xdr:row>0</xdr:row>
      <xdr:rowOff>83004</xdr:rowOff>
    </xdr:from>
    <xdr:to>
      <xdr:col>2</xdr:col>
      <xdr:colOff>287110</xdr:colOff>
      <xdr:row>4</xdr:row>
      <xdr:rowOff>128537</xdr:rowOff>
    </xdr:to>
    <xdr:pic>
      <xdr:nvPicPr>
        <xdr:cNvPr id="2" name="3 Imagen" descr="Escud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678" y="83004"/>
          <a:ext cx="1157968" cy="80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2766332</xdr:colOff>
      <xdr:row>0</xdr:row>
      <xdr:rowOff>187778</xdr:rowOff>
    </xdr:from>
    <xdr:to>
      <xdr:col>8</xdr:col>
      <xdr:colOff>672191</xdr:colOff>
      <xdr:row>4</xdr:row>
      <xdr:rowOff>52047</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66439" y="187778"/>
          <a:ext cx="1294038" cy="62626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0</xdr:row>
      <xdr:rowOff>142875</xdr:rowOff>
    </xdr:from>
    <xdr:to>
      <xdr:col>1</xdr:col>
      <xdr:colOff>1219200</xdr:colOff>
      <xdr:row>4</xdr:row>
      <xdr:rowOff>188408</xdr:rowOff>
    </xdr:to>
    <xdr:pic>
      <xdr:nvPicPr>
        <xdr:cNvPr id="2" name="3 Imagen" descr="Escud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42875"/>
          <a:ext cx="1152525" cy="80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2171700</xdr:colOff>
      <xdr:row>0</xdr:row>
      <xdr:rowOff>152400</xdr:rowOff>
    </xdr:from>
    <xdr:to>
      <xdr:col>8</xdr:col>
      <xdr:colOff>885824</xdr:colOff>
      <xdr:row>4</xdr:row>
      <xdr:rowOff>16669</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86850" y="152400"/>
          <a:ext cx="1200149" cy="626269"/>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0</xdr:row>
      <xdr:rowOff>56030</xdr:rowOff>
    </xdr:from>
    <xdr:to>
      <xdr:col>2</xdr:col>
      <xdr:colOff>112060</xdr:colOff>
      <xdr:row>5</xdr:row>
      <xdr:rowOff>45534</xdr:rowOff>
    </xdr:to>
    <xdr:pic>
      <xdr:nvPicPr>
        <xdr:cNvPr id="2" name="3 Imagen" descr="Escud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7383" y="56030"/>
          <a:ext cx="1165412" cy="942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2888876</xdr:colOff>
      <xdr:row>1</xdr:row>
      <xdr:rowOff>41461</xdr:rowOff>
    </xdr:from>
    <xdr:to>
      <xdr:col>8</xdr:col>
      <xdr:colOff>1085848</xdr:colOff>
      <xdr:row>4</xdr:row>
      <xdr:rowOff>39080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28847" y="231961"/>
          <a:ext cx="1200149" cy="569119"/>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66675</xdr:colOff>
      <xdr:row>0</xdr:row>
      <xdr:rowOff>85725</xdr:rowOff>
    </xdr:from>
    <xdr:to>
      <xdr:col>2</xdr:col>
      <xdr:colOff>161925</xdr:colOff>
      <xdr:row>5</xdr:row>
      <xdr:rowOff>123825</xdr:rowOff>
    </xdr:to>
    <xdr:pic>
      <xdr:nvPicPr>
        <xdr:cNvPr id="2" name="3 Imagen" descr="Escud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85725"/>
          <a:ext cx="11525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1685926</xdr:colOff>
      <xdr:row>1</xdr:row>
      <xdr:rowOff>66675</xdr:rowOff>
    </xdr:from>
    <xdr:to>
      <xdr:col>8</xdr:col>
      <xdr:colOff>704850</xdr:colOff>
      <xdr:row>4</xdr:row>
      <xdr:rowOff>123825</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6" y="257175"/>
          <a:ext cx="1476374" cy="6286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47626</xdr:rowOff>
    </xdr:from>
    <xdr:to>
      <xdr:col>2</xdr:col>
      <xdr:colOff>47625</xdr:colOff>
      <xdr:row>5</xdr:row>
      <xdr:rowOff>45534</xdr:rowOff>
    </xdr:to>
    <xdr:pic>
      <xdr:nvPicPr>
        <xdr:cNvPr id="2" name="3 Imagen" descr="Escud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47626"/>
          <a:ext cx="1152525" cy="950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1933575</xdr:colOff>
      <xdr:row>1</xdr:row>
      <xdr:rowOff>9526</xdr:rowOff>
    </xdr:from>
    <xdr:to>
      <xdr:col>8</xdr:col>
      <xdr:colOff>838199</xdr:colOff>
      <xdr:row>4</xdr:row>
      <xdr:rowOff>54770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05975" y="200026"/>
          <a:ext cx="1466849" cy="616744"/>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180975</xdr:colOff>
      <xdr:row>0</xdr:row>
      <xdr:rowOff>0</xdr:rowOff>
    </xdr:from>
    <xdr:to>
      <xdr:col>1</xdr:col>
      <xdr:colOff>1333500</xdr:colOff>
      <xdr:row>4</xdr:row>
      <xdr:rowOff>45533</xdr:rowOff>
    </xdr:to>
    <xdr:pic>
      <xdr:nvPicPr>
        <xdr:cNvPr id="2" name="3 Imagen" descr="Escud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1152525" cy="80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609600</xdr:colOff>
      <xdr:row>1</xdr:row>
      <xdr:rowOff>152400</xdr:rowOff>
    </xdr:from>
    <xdr:to>
      <xdr:col>8</xdr:col>
      <xdr:colOff>1809749</xdr:colOff>
      <xdr:row>4</xdr:row>
      <xdr:rowOff>150019</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72950" y="342900"/>
          <a:ext cx="1200149" cy="569119"/>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fsagudelo/Documents/PLAN%20ANTICORRUPCION%20Y%20ATENCION%20AL%20CIUDADANO/SEGUNDO%20SEGUIMIENTO%20PAAC%20SEPTIEMBRE%202016.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AP" refreshedDate="42548.609066666664" createdVersion="4" refreshedVersion="4" minRefreshableVersion="3" recordCount="102">
  <cacheSource type="worksheet">
    <worksheetSource ref="K10:S111" sheet="PLAN ANTICORRUPCIÓN" r:id="rId2"/>
  </cacheSource>
  <cacheFields count="8">
    <cacheField name="Actividades" numFmtId="0">
      <sharedItems containsBlank="1"/>
    </cacheField>
    <cacheField name="Componente" numFmtId="0">
      <sharedItems containsBlank="1" count="8">
        <s v="Generalidades"/>
        <m/>
        <s v="1. Gestión del Riesgo de Corrupción"/>
        <s v="2: Racionalización de Trámites"/>
        <s v="3: Rendición de cuentas"/>
        <s v="4: Mecanismos para mejorar la atención al ciudadano"/>
        <s v="5: Transparencia y Acceso de la Información"/>
        <s v="6: Iniciativas adicionales"/>
      </sharedItems>
    </cacheField>
    <cacheField name="Avance Total" numFmtId="9">
      <sharedItems containsString="0" containsBlank="1" containsNumber="1" minValue="0" maxValue="1"/>
    </cacheField>
    <cacheField name="Cumplimiento" numFmtId="9">
      <sharedItems containsBlank="1" count="6">
        <s v="CUMPLE"/>
        <s v="NO CUMPLE"/>
        <s v="NO APLICA"/>
        <m/>
        <s v="PENDIENTE"/>
        <s v="FALTÓ" u="1"/>
      </sharedItems>
    </cacheField>
    <cacheField name="Avance q1 planeado" numFmtId="9">
      <sharedItems containsString="0" containsBlank="1" containsNumber="1" containsInteger="1" minValue="0" maxValue="1"/>
    </cacheField>
    <cacheField name="Avance q1 ejecutado" numFmtId="9">
      <sharedItems containsString="0" containsBlank="1" containsNumber="1" minValue="0" maxValue="1"/>
    </cacheField>
    <cacheField name="Avance q2" numFmtId="0">
      <sharedItems containsNonDate="0" containsString="0" containsBlank="1"/>
    </cacheField>
    <cacheField name="Avance q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2">
  <r>
    <s v="0.1"/>
    <x v="0"/>
    <n v="1"/>
    <x v="0"/>
    <n v="1"/>
    <n v="1"/>
    <m/>
    <m/>
  </r>
  <r>
    <s v="0.2"/>
    <x v="0"/>
    <n v="1"/>
    <x v="0"/>
    <n v="1"/>
    <n v="1"/>
    <m/>
    <m/>
  </r>
  <r>
    <s v="0.3"/>
    <x v="0"/>
    <n v="1"/>
    <x v="0"/>
    <n v="1"/>
    <n v="1"/>
    <m/>
    <m/>
  </r>
  <r>
    <s v="0.4"/>
    <x v="0"/>
    <n v="0"/>
    <x v="1"/>
    <n v="1"/>
    <n v="0"/>
    <m/>
    <m/>
  </r>
  <r>
    <s v="0.5"/>
    <x v="0"/>
    <n v="1"/>
    <x v="0"/>
    <n v="1"/>
    <n v="1"/>
    <m/>
    <m/>
  </r>
  <r>
    <s v="0.6"/>
    <x v="0"/>
    <n v="1"/>
    <x v="2"/>
    <n v="0"/>
    <n v="1"/>
    <m/>
    <m/>
  </r>
  <r>
    <m/>
    <x v="1"/>
    <m/>
    <x v="3"/>
    <m/>
    <m/>
    <m/>
    <m/>
  </r>
  <r>
    <m/>
    <x v="1"/>
    <m/>
    <x v="3"/>
    <m/>
    <m/>
    <m/>
    <m/>
  </r>
  <r>
    <m/>
    <x v="1"/>
    <m/>
    <x v="3"/>
    <m/>
    <m/>
    <m/>
    <m/>
  </r>
  <r>
    <m/>
    <x v="1"/>
    <m/>
    <x v="3"/>
    <m/>
    <m/>
    <m/>
    <m/>
  </r>
  <r>
    <s v="1.1.1"/>
    <x v="2"/>
    <n v="0.3"/>
    <x v="2"/>
    <m/>
    <n v="0.3"/>
    <m/>
    <m/>
  </r>
  <r>
    <s v="1.1.2"/>
    <x v="2"/>
    <n v="1"/>
    <x v="0"/>
    <n v="1"/>
    <n v="1"/>
    <m/>
    <m/>
  </r>
  <r>
    <s v="1.2.1"/>
    <x v="2"/>
    <n v="0.3"/>
    <x v="2"/>
    <m/>
    <n v="0.3"/>
    <m/>
    <m/>
  </r>
  <r>
    <s v="1.2.2"/>
    <x v="2"/>
    <n v="1"/>
    <x v="0"/>
    <n v="1"/>
    <n v="1"/>
    <m/>
    <m/>
  </r>
  <r>
    <s v="1.2.3"/>
    <x v="2"/>
    <n v="1"/>
    <x v="0"/>
    <n v="1"/>
    <n v="1"/>
    <m/>
    <m/>
  </r>
  <r>
    <s v="1.2.4"/>
    <x v="2"/>
    <n v="0.1"/>
    <x v="2"/>
    <m/>
    <n v="0.1"/>
    <m/>
    <m/>
  </r>
  <r>
    <s v="1.2.5"/>
    <x v="2"/>
    <n v="0"/>
    <x v="2"/>
    <m/>
    <n v="0"/>
    <m/>
    <m/>
  </r>
  <r>
    <s v="1.2.6"/>
    <x v="2"/>
    <n v="0"/>
    <x v="2"/>
    <m/>
    <n v="0"/>
    <m/>
    <m/>
  </r>
  <r>
    <s v="1.3.1"/>
    <x v="2"/>
    <n v="0.5"/>
    <x v="4"/>
    <n v="1"/>
    <n v="0.5"/>
    <m/>
    <m/>
  </r>
  <r>
    <s v="1.3.2"/>
    <x v="2"/>
    <n v="1"/>
    <x v="0"/>
    <n v="1"/>
    <n v="1"/>
    <m/>
    <m/>
  </r>
  <r>
    <s v="1.4.1"/>
    <x v="2"/>
    <n v="0.1"/>
    <x v="2"/>
    <m/>
    <n v="0.1"/>
    <m/>
    <m/>
  </r>
  <r>
    <s v="1.4.2"/>
    <x v="2"/>
    <n v="0.1"/>
    <x v="2"/>
    <m/>
    <n v="0.1"/>
    <m/>
    <m/>
  </r>
  <r>
    <s v="1.4.3"/>
    <x v="2"/>
    <n v="0"/>
    <x v="2"/>
    <m/>
    <n v="0"/>
    <m/>
    <m/>
  </r>
  <r>
    <s v="1.4.4"/>
    <x v="2"/>
    <n v="0"/>
    <x v="2"/>
    <m/>
    <n v="0"/>
    <m/>
    <m/>
  </r>
  <r>
    <s v="1.5.1"/>
    <x v="2"/>
    <n v="1"/>
    <x v="2"/>
    <m/>
    <n v="1"/>
    <m/>
    <m/>
  </r>
  <r>
    <m/>
    <x v="1"/>
    <m/>
    <x v="3"/>
    <m/>
    <m/>
    <m/>
    <m/>
  </r>
  <r>
    <m/>
    <x v="1"/>
    <m/>
    <x v="3"/>
    <m/>
    <m/>
    <m/>
    <m/>
  </r>
  <r>
    <m/>
    <x v="1"/>
    <m/>
    <x v="3"/>
    <m/>
    <m/>
    <m/>
    <m/>
  </r>
  <r>
    <m/>
    <x v="1"/>
    <m/>
    <x v="3"/>
    <m/>
    <m/>
    <m/>
    <m/>
  </r>
  <r>
    <s v="2.1"/>
    <x v="3"/>
    <n v="1"/>
    <x v="0"/>
    <n v="1"/>
    <n v="1"/>
    <m/>
    <m/>
  </r>
  <r>
    <s v="2.2"/>
    <x v="3"/>
    <n v="0"/>
    <x v="2"/>
    <m/>
    <n v="0"/>
    <m/>
    <m/>
  </r>
  <r>
    <s v="2.3"/>
    <x v="3"/>
    <n v="1"/>
    <x v="0"/>
    <n v="1"/>
    <n v="1"/>
    <m/>
    <m/>
  </r>
  <r>
    <s v="2.4"/>
    <x v="3"/>
    <n v="0"/>
    <x v="2"/>
    <m/>
    <n v="0"/>
    <m/>
    <m/>
  </r>
  <r>
    <s v="2.5"/>
    <x v="3"/>
    <n v="0"/>
    <x v="2"/>
    <m/>
    <n v="0"/>
    <m/>
    <m/>
  </r>
  <r>
    <s v="2.6"/>
    <x v="3"/>
    <n v="0"/>
    <x v="2"/>
    <m/>
    <n v="0"/>
    <m/>
    <m/>
  </r>
  <r>
    <s v="2.7"/>
    <x v="3"/>
    <n v="0"/>
    <x v="2"/>
    <m/>
    <n v="0"/>
    <m/>
    <m/>
  </r>
  <r>
    <s v="2.8"/>
    <x v="3"/>
    <n v="0"/>
    <x v="2"/>
    <m/>
    <n v="0"/>
    <m/>
    <m/>
  </r>
  <r>
    <m/>
    <x v="1"/>
    <m/>
    <x v="3"/>
    <m/>
    <m/>
    <m/>
    <m/>
  </r>
  <r>
    <m/>
    <x v="1"/>
    <m/>
    <x v="3"/>
    <m/>
    <m/>
    <m/>
    <m/>
  </r>
  <r>
    <m/>
    <x v="1"/>
    <m/>
    <x v="3"/>
    <m/>
    <m/>
    <m/>
    <m/>
  </r>
  <r>
    <m/>
    <x v="1"/>
    <m/>
    <x v="3"/>
    <m/>
    <m/>
    <m/>
    <m/>
  </r>
  <r>
    <s v="3.1.1"/>
    <x v="4"/>
    <n v="0"/>
    <x v="2"/>
    <m/>
    <m/>
    <m/>
    <m/>
  </r>
  <r>
    <s v="3.1.2"/>
    <x v="4"/>
    <n v="1"/>
    <x v="0"/>
    <n v="1"/>
    <n v="1"/>
    <m/>
    <m/>
  </r>
  <r>
    <s v="3.1.3"/>
    <x v="4"/>
    <n v="1"/>
    <x v="0"/>
    <n v="1"/>
    <n v="1"/>
    <m/>
    <m/>
  </r>
  <r>
    <s v="3.2.1"/>
    <x v="4"/>
    <n v="0.33329999999999999"/>
    <x v="4"/>
    <n v="1"/>
    <n v="0.33329999999999999"/>
    <m/>
    <m/>
  </r>
  <r>
    <s v="3.2.2"/>
    <x v="4"/>
    <n v="0"/>
    <x v="2"/>
    <m/>
    <n v="0"/>
    <m/>
    <m/>
  </r>
  <r>
    <s v="3.2.3"/>
    <x v="4"/>
    <n v="0"/>
    <x v="2"/>
    <m/>
    <n v="0"/>
    <m/>
    <m/>
  </r>
  <r>
    <s v="3.2.4"/>
    <x v="4"/>
    <n v="0"/>
    <x v="2"/>
    <m/>
    <n v="0"/>
    <m/>
    <m/>
  </r>
  <r>
    <s v="3.3.1"/>
    <x v="4"/>
    <n v="0.1"/>
    <x v="2"/>
    <m/>
    <n v="0.1"/>
    <m/>
    <m/>
  </r>
  <r>
    <s v="3.4.1"/>
    <x v="4"/>
    <n v="0"/>
    <x v="2"/>
    <m/>
    <n v="0"/>
    <m/>
    <m/>
  </r>
  <r>
    <s v="3.4.2"/>
    <x v="4"/>
    <n v="0"/>
    <x v="2"/>
    <m/>
    <n v="0"/>
    <m/>
    <m/>
  </r>
  <r>
    <s v="3.4.3"/>
    <x v="4"/>
    <n v="0"/>
    <x v="2"/>
    <m/>
    <n v="0"/>
    <m/>
    <m/>
  </r>
  <r>
    <m/>
    <x v="1"/>
    <m/>
    <x v="3"/>
    <m/>
    <m/>
    <m/>
    <m/>
  </r>
  <r>
    <m/>
    <x v="1"/>
    <m/>
    <x v="3"/>
    <m/>
    <m/>
    <m/>
    <m/>
  </r>
  <r>
    <m/>
    <x v="1"/>
    <m/>
    <x v="3"/>
    <m/>
    <m/>
    <m/>
    <m/>
  </r>
  <r>
    <s v="4.1.1"/>
    <x v="5"/>
    <n v="0"/>
    <x v="2"/>
    <m/>
    <n v="0"/>
    <m/>
    <m/>
  </r>
  <r>
    <s v="4.1.2"/>
    <x v="5"/>
    <n v="0"/>
    <x v="2"/>
    <m/>
    <n v="0"/>
    <m/>
    <m/>
  </r>
  <r>
    <s v="4.2.1"/>
    <x v="5"/>
    <n v="0"/>
    <x v="2"/>
    <m/>
    <n v="0"/>
    <m/>
    <m/>
  </r>
  <r>
    <s v="4.2.2"/>
    <x v="5"/>
    <n v="0"/>
    <x v="2"/>
    <m/>
    <n v="0"/>
    <m/>
    <m/>
  </r>
  <r>
    <s v="4.2.4"/>
    <x v="5"/>
    <n v="0"/>
    <x v="2"/>
    <m/>
    <n v="0"/>
    <m/>
    <m/>
  </r>
  <r>
    <s v="4.2.6"/>
    <x v="5"/>
    <n v="0"/>
    <x v="2"/>
    <m/>
    <n v="0"/>
    <m/>
    <m/>
  </r>
  <r>
    <s v="4.2.7"/>
    <x v="5"/>
    <n v="0"/>
    <x v="2"/>
    <m/>
    <n v="0"/>
    <m/>
    <m/>
  </r>
  <r>
    <s v="4.3.1"/>
    <x v="5"/>
    <n v="0"/>
    <x v="2"/>
    <m/>
    <n v="0"/>
    <m/>
    <m/>
  </r>
  <r>
    <s v="4.3.2"/>
    <x v="5"/>
    <n v="0"/>
    <x v="2"/>
    <m/>
    <n v="0"/>
    <m/>
    <m/>
  </r>
  <r>
    <s v="4.3.3"/>
    <x v="5"/>
    <n v="0"/>
    <x v="2"/>
    <m/>
    <n v="0"/>
    <m/>
    <m/>
  </r>
  <r>
    <s v="4.3.4"/>
    <x v="5"/>
    <n v="0"/>
    <x v="2"/>
    <m/>
    <n v="0"/>
    <m/>
    <m/>
  </r>
  <r>
    <s v="4.4.1"/>
    <x v="5"/>
    <n v="0"/>
    <x v="2"/>
    <m/>
    <n v="0"/>
    <m/>
    <m/>
  </r>
  <r>
    <s v="4.5.1"/>
    <x v="5"/>
    <n v="0"/>
    <x v="2"/>
    <m/>
    <n v="0"/>
    <m/>
    <m/>
  </r>
  <r>
    <s v="4.5.2"/>
    <x v="5"/>
    <n v="0.5"/>
    <x v="4"/>
    <n v="1"/>
    <n v="0.5"/>
    <m/>
    <m/>
  </r>
  <r>
    <s v="4.6.1"/>
    <x v="5"/>
    <n v="1"/>
    <x v="0"/>
    <n v="1"/>
    <n v="1"/>
    <m/>
    <m/>
  </r>
  <r>
    <s v="4.6.2"/>
    <x v="5"/>
    <n v="1"/>
    <x v="0"/>
    <n v="1"/>
    <n v="1"/>
    <m/>
    <m/>
  </r>
  <r>
    <s v="4.6.3"/>
    <x v="5"/>
    <n v="0"/>
    <x v="2"/>
    <m/>
    <n v="0"/>
    <m/>
    <m/>
  </r>
  <r>
    <s v="4.6.4"/>
    <x v="5"/>
    <n v="0.66"/>
    <x v="4"/>
    <n v="1"/>
    <n v="0.66"/>
    <m/>
    <m/>
  </r>
  <r>
    <s v="4.6.5"/>
    <x v="5"/>
    <n v="0"/>
    <x v="2"/>
    <m/>
    <n v="0"/>
    <m/>
    <m/>
  </r>
  <r>
    <s v="4.6.6"/>
    <x v="5"/>
    <n v="0"/>
    <x v="2"/>
    <m/>
    <n v="0"/>
    <m/>
    <m/>
  </r>
  <r>
    <s v="4.6.7"/>
    <x v="5"/>
    <n v="1"/>
    <x v="0"/>
    <n v="1"/>
    <n v="1"/>
    <m/>
    <m/>
  </r>
  <r>
    <s v="4.6.8"/>
    <x v="5"/>
    <n v="0"/>
    <x v="1"/>
    <n v="1"/>
    <n v="0"/>
    <m/>
    <m/>
  </r>
  <r>
    <s v="4.6.9"/>
    <x v="5"/>
    <n v="0"/>
    <x v="2"/>
    <m/>
    <n v="0"/>
    <m/>
    <m/>
  </r>
  <r>
    <s v="4.6.10"/>
    <x v="5"/>
    <n v="0"/>
    <x v="2"/>
    <m/>
    <n v="0"/>
    <m/>
    <m/>
  </r>
  <r>
    <s v="4.6.11"/>
    <x v="5"/>
    <n v="0"/>
    <x v="2"/>
    <m/>
    <n v="0"/>
    <m/>
    <m/>
  </r>
  <r>
    <m/>
    <x v="1"/>
    <m/>
    <x v="3"/>
    <m/>
    <m/>
    <m/>
    <m/>
  </r>
  <r>
    <m/>
    <x v="1"/>
    <m/>
    <x v="3"/>
    <m/>
    <m/>
    <m/>
    <m/>
  </r>
  <r>
    <m/>
    <x v="1"/>
    <m/>
    <x v="3"/>
    <m/>
    <m/>
    <m/>
    <m/>
  </r>
  <r>
    <s v="5.1.1"/>
    <x v="6"/>
    <n v="1"/>
    <x v="0"/>
    <n v="1"/>
    <n v="1"/>
    <m/>
    <m/>
  </r>
  <r>
    <s v="5.1.2"/>
    <x v="6"/>
    <n v="0"/>
    <x v="2"/>
    <m/>
    <n v="0"/>
    <m/>
    <m/>
  </r>
  <r>
    <s v="5.1.3"/>
    <x v="6"/>
    <n v="0"/>
    <x v="2"/>
    <m/>
    <n v="0"/>
    <m/>
    <m/>
  </r>
  <r>
    <s v="5.2.1"/>
    <x v="6"/>
    <n v="0"/>
    <x v="2"/>
    <m/>
    <n v="0"/>
    <m/>
    <m/>
  </r>
  <r>
    <s v="5.2.2"/>
    <x v="6"/>
    <n v="0"/>
    <x v="2"/>
    <m/>
    <n v="0"/>
    <m/>
    <m/>
  </r>
  <r>
    <s v="5.3.1"/>
    <x v="6"/>
    <n v="0"/>
    <x v="2"/>
    <m/>
    <n v="0"/>
    <m/>
    <m/>
  </r>
  <r>
    <s v="5.3.2"/>
    <x v="6"/>
    <n v="0"/>
    <x v="2"/>
    <m/>
    <n v="0"/>
    <m/>
    <m/>
  </r>
  <r>
    <s v="5.3.3"/>
    <x v="6"/>
    <n v="0"/>
    <x v="2"/>
    <m/>
    <n v="0"/>
    <m/>
    <m/>
  </r>
  <r>
    <s v="5.3.4"/>
    <x v="6"/>
    <n v="0"/>
    <x v="2"/>
    <m/>
    <n v="0"/>
    <m/>
    <m/>
  </r>
  <r>
    <s v="5.4.1"/>
    <x v="6"/>
    <n v="0"/>
    <x v="2"/>
    <m/>
    <n v="0"/>
    <m/>
    <m/>
  </r>
  <r>
    <s v="5.4.2"/>
    <x v="6"/>
    <n v="0"/>
    <x v="2"/>
    <m/>
    <n v="0"/>
    <m/>
    <m/>
  </r>
  <r>
    <s v="5.5.1"/>
    <x v="6"/>
    <n v="0"/>
    <x v="2"/>
    <m/>
    <n v="0"/>
    <m/>
    <m/>
  </r>
  <r>
    <m/>
    <x v="1"/>
    <m/>
    <x v="3"/>
    <m/>
    <m/>
    <m/>
    <m/>
  </r>
  <r>
    <m/>
    <x v="1"/>
    <m/>
    <x v="3"/>
    <m/>
    <m/>
    <m/>
    <m/>
  </r>
  <r>
    <m/>
    <x v="1"/>
    <m/>
    <x v="3"/>
    <m/>
    <m/>
    <m/>
    <m/>
  </r>
  <r>
    <s v="6.1.1"/>
    <x v="7"/>
    <n v="0"/>
    <x v="2"/>
    <m/>
    <n v="0"/>
    <m/>
    <m/>
  </r>
  <r>
    <s v="6.1.2"/>
    <x v="7"/>
    <n v="0"/>
    <x v="2"/>
    <m/>
    <n v="0"/>
    <m/>
    <m/>
  </r>
  <r>
    <s v="6.1.3"/>
    <x v="7"/>
    <n v="0"/>
    <x v="2"/>
    <m/>
    <n v="0"/>
    <m/>
    <m/>
  </r>
  <r>
    <s v="6.2"/>
    <x v="7"/>
    <n v="0"/>
    <x v="2"/>
    <m/>
    <n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E11" firstHeaderRow="1" firstDataRow="2" firstDataCol="1"/>
  <pivotFields count="8">
    <pivotField showAll="0"/>
    <pivotField axis="axisRow" showAll="0">
      <items count="9">
        <item x="2"/>
        <item x="3"/>
        <item x="4"/>
        <item x="5"/>
        <item x="6"/>
        <item x="7"/>
        <item x="0"/>
        <item h="1" x="1"/>
        <item t="default"/>
      </items>
    </pivotField>
    <pivotField numFmtId="9" showAll="0"/>
    <pivotField axis="axisCol" dataField="1" showAll="0">
      <items count="7">
        <item x="0"/>
        <item m="1" x="5"/>
        <item h="1" x="2"/>
        <item x="4"/>
        <item x="1"/>
        <item h="1" x="3"/>
        <item t="default"/>
      </items>
    </pivotField>
    <pivotField showAll="0"/>
    <pivotField showAll="0"/>
    <pivotField showAll="0"/>
    <pivotField showAll="0"/>
  </pivotFields>
  <rowFields count="1">
    <field x="1"/>
  </rowFields>
  <rowItems count="7">
    <i>
      <x/>
    </i>
    <i>
      <x v="1"/>
    </i>
    <i>
      <x v="2"/>
    </i>
    <i>
      <x v="3"/>
    </i>
    <i>
      <x v="4"/>
    </i>
    <i>
      <x v="6"/>
    </i>
    <i t="grand">
      <x/>
    </i>
  </rowItems>
  <colFields count="1">
    <field x="3"/>
  </colFields>
  <colItems count="4">
    <i>
      <x/>
    </i>
    <i>
      <x v="3"/>
    </i>
    <i>
      <x v="4"/>
    </i>
    <i t="grand">
      <x/>
    </i>
  </colItems>
  <dataFields count="1">
    <dataField name="Cuenta de Cumplimiento" fld="3" subtotal="count" baseField="1" baseItem="0"/>
  </dataFields>
  <formats count="2">
    <format dxfId="1">
      <pivotArea outline="0" collapsedLevelsAreSubtotals="1" fieldPosition="0"/>
    </format>
    <format dxfId="0">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4"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4:C43" firstHeaderRow="0" firstDataRow="1" firstDataCol="1"/>
  <pivotFields count="8">
    <pivotField showAll="0"/>
    <pivotField axis="axisRow" showAll="0">
      <items count="9">
        <item x="2"/>
        <item x="3"/>
        <item x="4"/>
        <item x="5"/>
        <item x="6"/>
        <item x="7"/>
        <item x="0"/>
        <item x="1"/>
        <item t="default"/>
      </items>
    </pivotField>
    <pivotField numFmtId="9" showAll="0"/>
    <pivotField showAll="0"/>
    <pivotField dataField="1" showAll="0"/>
    <pivotField dataField="1" showAll="0"/>
    <pivotField showAll="0"/>
    <pivotField showAll="0"/>
  </pivotFields>
  <rowFields count="1">
    <field x="1"/>
  </rowFields>
  <rowItems count="9">
    <i>
      <x/>
    </i>
    <i>
      <x v="1"/>
    </i>
    <i>
      <x v="2"/>
    </i>
    <i>
      <x v="3"/>
    </i>
    <i>
      <x v="4"/>
    </i>
    <i>
      <x v="5"/>
    </i>
    <i>
      <x v="6"/>
    </i>
    <i>
      <x v="7"/>
    </i>
    <i t="grand">
      <x/>
    </i>
  </rowItems>
  <colFields count="1">
    <field x="-2"/>
  </colFields>
  <colItems count="2">
    <i>
      <x/>
    </i>
    <i i="1">
      <x v="1"/>
    </i>
  </colItems>
  <dataFields count="2">
    <dataField name="Promedio de Avance q1 planeado" fld="4" subtotal="average" baseField="1" baseItem="2"/>
    <dataField name="Promedio de Avance q1 ejecutado" fld="5" subtotal="average" baseField="1" baseItem="0"/>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20:F29" firstHeaderRow="1" firstDataRow="2" firstDataCol="1"/>
  <pivotFields count="8">
    <pivotField showAll="0"/>
    <pivotField axis="axisRow" showAll="0">
      <items count="9">
        <item x="2"/>
        <item x="3"/>
        <item x="4"/>
        <item x="5"/>
        <item x="6"/>
        <item x="7"/>
        <item x="0"/>
        <item h="1" x="1"/>
        <item t="default"/>
      </items>
    </pivotField>
    <pivotField numFmtId="9" showAll="0"/>
    <pivotField axis="axisCol" dataField="1" showAll="0">
      <items count="7">
        <item x="0"/>
        <item m="1" x="5"/>
        <item n="No aplica este Trimestre" x="2"/>
        <item n="Entregables Pendientes" x="4"/>
        <item x="1"/>
        <item h="1" x="3"/>
        <item t="default"/>
      </items>
    </pivotField>
    <pivotField showAll="0"/>
    <pivotField showAll="0"/>
    <pivotField showAll="0"/>
    <pivotField showAll="0"/>
  </pivotFields>
  <rowFields count="1">
    <field x="1"/>
  </rowFields>
  <rowItems count="8">
    <i>
      <x/>
    </i>
    <i>
      <x v="1"/>
    </i>
    <i>
      <x v="2"/>
    </i>
    <i>
      <x v="3"/>
    </i>
    <i>
      <x v="4"/>
    </i>
    <i>
      <x v="5"/>
    </i>
    <i>
      <x v="6"/>
    </i>
    <i t="grand">
      <x/>
    </i>
  </rowItems>
  <colFields count="1">
    <field x="3"/>
  </colFields>
  <colItems count="5">
    <i>
      <x/>
    </i>
    <i>
      <x v="2"/>
    </i>
    <i>
      <x v="3"/>
    </i>
    <i>
      <x v="4"/>
    </i>
    <i t="grand">
      <x/>
    </i>
  </colItems>
  <dataFields count="1">
    <dataField name="Cuenta de Cumplimiento" fld="3" subtotal="count" showDataAs="percentOfRow" baseField="1" baseItem="0" numFmtId="9"/>
  </dataFields>
  <formats count="3">
    <format dxfId="5">
      <pivotArea outline="0" collapsedLevelsAreSubtotals="1" fieldPosition="0"/>
    </format>
    <format dxfId="4">
      <pivotArea dataOnly="0" labelOnly="1" fieldPosition="0">
        <references count="1">
          <reference field="3" count="1">
            <x v="2"/>
          </reference>
        </references>
      </pivotArea>
    </format>
    <format dxfId="3">
      <pivotArea dataOnly="0" labelOnly="1" fieldPosition="0">
        <references count="1">
          <reference field="3"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2"/>
  <sheetViews>
    <sheetView view="pageBreakPreview" zoomScale="80" zoomScaleNormal="100" zoomScaleSheetLayoutView="80" workbookViewId="0">
      <selection activeCell="A2" sqref="A2:E2"/>
    </sheetView>
  </sheetViews>
  <sheetFormatPr baseColWidth="10" defaultRowHeight="15" x14ac:dyDescent="0.25"/>
  <cols>
    <col min="1" max="1" width="25.85546875" style="5" customWidth="1"/>
    <col min="2" max="2" width="25.5703125" style="2" customWidth="1"/>
    <col min="3" max="3" width="34" style="9" customWidth="1"/>
    <col min="4" max="4" width="86.7109375" style="7" customWidth="1"/>
    <col min="5" max="5" width="22.140625" style="2" hidden="1" customWidth="1"/>
    <col min="6" max="16384" width="11.42578125" style="2"/>
  </cols>
  <sheetData>
    <row r="2" spans="1:6" ht="49.5" customHeight="1" x14ac:dyDescent="0.25">
      <c r="A2" s="196" t="s">
        <v>296</v>
      </c>
      <c r="B2" s="196"/>
      <c r="C2" s="196"/>
      <c r="D2" s="196"/>
      <c r="E2" s="196"/>
    </row>
    <row r="4" spans="1:6" ht="18.75" x14ac:dyDescent="0.3">
      <c r="A4" s="197" t="s">
        <v>262</v>
      </c>
      <c r="B4" s="197"/>
      <c r="C4" s="197"/>
      <c r="D4" s="197"/>
      <c r="E4" s="197"/>
    </row>
    <row r="5" spans="1:6" x14ac:dyDescent="0.25">
      <c r="A5" s="198"/>
      <c r="B5" s="198"/>
      <c r="C5" s="198"/>
      <c r="D5" s="198"/>
      <c r="E5" s="198"/>
    </row>
    <row r="6" spans="1:6" x14ac:dyDescent="0.25">
      <c r="A6" s="199" t="s">
        <v>263</v>
      </c>
      <c r="B6" s="199"/>
      <c r="C6" s="199"/>
      <c r="D6" s="199"/>
      <c r="E6" s="199"/>
    </row>
    <row r="7" spans="1:6" ht="15.75" thickBot="1" x14ac:dyDescent="0.3"/>
    <row r="8" spans="1:6" ht="15.75" x14ac:dyDescent="0.25">
      <c r="A8" s="200" t="s">
        <v>264</v>
      </c>
      <c r="B8" s="201"/>
      <c r="C8" s="201"/>
      <c r="D8" s="201"/>
      <c r="E8" s="29"/>
      <c r="F8" s="26"/>
    </row>
    <row r="9" spans="1:6" ht="15.75" customHeight="1" x14ac:dyDescent="0.25">
      <c r="A9" s="202"/>
      <c r="B9" s="203"/>
      <c r="C9" s="203"/>
      <c r="D9" s="203"/>
      <c r="E9" s="31"/>
      <c r="F9" s="26"/>
    </row>
    <row r="10" spans="1:6" ht="15.75" x14ac:dyDescent="0.25">
      <c r="A10" s="204"/>
      <c r="B10" s="205"/>
      <c r="C10" s="205"/>
      <c r="D10" s="205"/>
      <c r="E10" s="32"/>
      <c r="F10" s="26"/>
    </row>
    <row r="11" spans="1:6" ht="57.75" customHeight="1" x14ac:dyDescent="0.25">
      <c r="A11" s="193" t="s">
        <v>292</v>
      </c>
      <c r="B11" s="194"/>
      <c r="C11" s="194"/>
      <c r="D11" s="194"/>
      <c r="E11" s="34"/>
      <c r="F11" s="26"/>
    </row>
    <row r="12" spans="1:6" ht="28.5" customHeight="1" x14ac:dyDescent="0.25">
      <c r="A12" s="37" t="s">
        <v>267</v>
      </c>
      <c r="B12" s="206"/>
      <c r="C12" s="206"/>
      <c r="D12" s="206"/>
      <c r="E12" s="34"/>
      <c r="F12" s="26"/>
    </row>
    <row r="13" spans="1:6" ht="28.5" customHeight="1" x14ac:dyDescent="0.25">
      <c r="A13" s="36" t="s">
        <v>266</v>
      </c>
      <c r="B13" s="192"/>
      <c r="C13" s="192"/>
      <c r="D13" s="192"/>
      <c r="E13" s="34"/>
      <c r="F13" s="26"/>
    </row>
    <row r="14" spans="1:6" ht="28.5" customHeight="1" x14ac:dyDescent="0.25">
      <c r="A14" s="36" t="s">
        <v>268</v>
      </c>
      <c r="B14" s="192"/>
      <c r="C14" s="192"/>
      <c r="D14" s="192"/>
      <c r="E14" s="34"/>
      <c r="F14" s="26"/>
    </row>
    <row r="15" spans="1:6" ht="15.75" x14ac:dyDescent="0.25">
      <c r="A15" s="36"/>
      <c r="B15" s="33"/>
      <c r="C15" s="33"/>
      <c r="D15" s="33"/>
      <c r="E15" s="34"/>
      <c r="F15" s="26"/>
    </row>
    <row r="16" spans="1:6" ht="52.5" customHeight="1" x14ac:dyDescent="0.25">
      <c r="A16" s="193" t="s">
        <v>293</v>
      </c>
      <c r="B16" s="194"/>
      <c r="C16" s="194"/>
      <c r="D16" s="194"/>
      <c r="E16" s="34"/>
      <c r="F16" s="26"/>
    </row>
    <row r="17" spans="1:6" ht="13.5" customHeight="1" x14ac:dyDescent="0.25">
      <c r="A17" s="195" t="s">
        <v>294</v>
      </c>
      <c r="B17" s="195"/>
      <c r="C17" s="195"/>
      <c r="D17" s="46" t="s">
        <v>295</v>
      </c>
      <c r="E17" s="34"/>
      <c r="F17" s="26"/>
    </row>
    <row r="18" spans="1:6" ht="60" customHeight="1" x14ac:dyDescent="0.25">
      <c r="A18" s="41" t="s">
        <v>269</v>
      </c>
      <c r="B18" s="41" t="s">
        <v>265</v>
      </c>
      <c r="C18" s="41" t="s">
        <v>17</v>
      </c>
      <c r="D18" s="41" t="s">
        <v>297</v>
      </c>
      <c r="E18" s="34"/>
      <c r="F18" s="26"/>
    </row>
    <row r="19" spans="1:6" ht="45.75" customHeight="1" x14ac:dyDescent="0.25">
      <c r="A19" s="39"/>
      <c r="B19" s="40"/>
      <c r="C19" s="40"/>
      <c r="D19" s="40"/>
      <c r="E19" s="35"/>
      <c r="F19" s="26"/>
    </row>
    <row r="20" spans="1:6" ht="45.75" customHeight="1" x14ac:dyDescent="0.25">
      <c r="A20" s="39"/>
      <c r="B20" s="40"/>
      <c r="C20" s="40"/>
      <c r="D20" s="38"/>
    </row>
    <row r="21" spans="1:6" ht="45.75" customHeight="1" x14ac:dyDescent="0.25">
      <c r="A21" s="39"/>
      <c r="B21" s="40"/>
      <c r="C21" s="40"/>
      <c r="D21" s="38"/>
    </row>
    <row r="22" spans="1:6" ht="45.75" customHeight="1" x14ac:dyDescent="0.25">
      <c r="A22" s="39"/>
      <c r="B22" s="40"/>
      <c r="C22" s="40"/>
      <c r="D22" s="38"/>
    </row>
    <row r="23" spans="1:6" ht="45.75" customHeight="1" x14ac:dyDescent="0.25">
      <c r="A23" s="39"/>
      <c r="B23" s="40"/>
      <c r="C23" s="40"/>
      <c r="D23" s="38"/>
    </row>
    <row r="24" spans="1:6" ht="45.75" customHeight="1" x14ac:dyDescent="0.25">
      <c r="A24" s="39"/>
      <c r="B24" s="40"/>
      <c r="C24" s="40"/>
      <c r="D24" s="38"/>
    </row>
    <row r="25" spans="1:6" ht="45.75" customHeight="1" x14ac:dyDescent="0.25">
      <c r="A25" s="39"/>
      <c r="B25" s="40"/>
      <c r="C25" s="40"/>
      <c r="D25" s="38"/>
    </row>
    <row r="26" spans="1:6" ht="45.75" customHeight="1" x14ac:dyDescent="0.25">
      <c r="A26" s="39"/>
      <c r="B26" s="40"/>
      <c r="C26" s="40"/>
      <c r="D26" s="38"/>
    </row>
    <row r="27" spans="1:6" ht="45.75" customHeight="1" x14ac:dyDescent="0.25">
      <c r="A27" s="39"/>
      <c r="B27" s="40"/>
      <c r="C27" s="40"/>
      <c r="D27" s="38"/>
    </row>
    <row r="28" spans="1:6" ht="45.75" customHeight="1" x14ac:dyDescent="0.25">
      <c r="A28" s="39"/>
      <c r="B28" s="40"/>
      <c r="C28" s="40"/>
      <c r="D28" s="38"/>
    </row>
    <row r="29" spans="1:6" ht="45.75" customHeight="1" x14ac:dyDescent="0.25">
      <c r="A29" s="39"/>
      <c r="B29" s="40"/>
      <c r="C29" s="40"/>
      <c r="D29" s="38"/>
    </row>
    <row r="30" spans="1:6" ht="45.75" customHeight="1" x14ac:dyDescent="0.25">
      <c r="A30" s="39"/>
      <c r="B30" s="40"/>
      <c r="C30" s="40"/>
      <c r="D30" s="38"/>
    </row>
    <row r="31" spans="1:6" ht="45.75" customHeight="1" x14ac:dyDescent="0.25">
      <c r="A31" s="39"/>
      <c r="B31" s="40"/>
      <c r="C31" s="40"/>
      <c r="D31" s="38"/>
    </row>
    <row r="32" spans="1:6" ht="45.75" customHeight="1" x14ac:dyDescent="0.25">
      <c r="A32" s="39"/>
      <c r="B32" s="40"/>
      <c r="C32" s="40"/>
      <c r="D32" s="38"/>
    </row>
    <row r="33" spans="1:4" ht="45.75" customHeight="1" x14ac:dyDescent="0.25">
      <c r="A33" s="39"/>
      <c r="B33" s="40"/>
      <c r="C33" s="40"/>
      <c r="D33" s="38"/>
    </row>
    <row r="34" spans="1:4" ht="45.75" customHeight="1" x14ac:dyDescent="0.25">
      <c r="A34" s="39"/>
      <c r="B34" s="40"/>
      <c r="C34" s="40"/>
      <c r="D34" s="38"/>
    </row>
    <row r="35" spans="1:4" ht="45.75" customHeight="1" x14ac:dyDescent="0.25">
      <c r="A35" s="39"/>
      <c r="B35" s="40"/>
      <c r="C35" s="40"/>
      <c r="D35" s="38"/>
    </row>
    <row r="36" spans="1:4" ht="45.75" customHeight="1" x14ac:dyDescent="0.25">
      <c r="A36" s="39"/>
      <c r="B36" s="40"/>
      <c r="C36" s="40"/>
      <c r="D36" s="38"/>
    </row>
    <row r="37" spans="1:4" ht="45.75" customHeight="1" x14ac:dyDescent="0.25">
      <c r="A37" s="39"/>
      <c r="B37" s="40"/>
      <c r="C37" s="40"/>
      <c r="D37" s="38"/>
    </row>
    <row r="38" spans="1:4" ht="45.75" customHeight="1" x14ac:dyDescent="0.25">
      <c r="A38" s="39"/>
      <c r="B38" s="40"/>
      <c r="C38" s="40"/>
      <c r="D38" s="38"/>
    </row>
    <row r="39" spans="1:4" ht="45.75" customHeight="1" x14ac:dyDescent="0.25">
      <c r="A39" s="39"/>
      <c r="B39" s="40"/>
      <c r="C39" s="40"/>
      <c r="D39" s="38"/>
    </row>
    <row r="40" spans="1:4" ht="45.75" customHeight="1" x14ac:dyDescent="0.25">
      <c r="A40" s="39"/>
      <c r="B40" s="40"/>
      <c r="C40" s="40"/>
      <c r="D40" s="38"/>
    </row>
    <row r="41" spans="1:4" ht="45.75" customHeight="1" x14ac:dyDescent="0.25">
      <c r="A41" s="39"/>
      <c r="B41" s="40"/>
      <c r="C41" s="40"/>
      <c r="D41" s="38"/>
    </row>
    <row r="42" spans="1:4" ht="45.75" customHeight="1" x14ac:dyDescent="0.25">
      <c r="A42" s="39"/>
      <c r="B42" s="40"/>
      <c r="C42" s="40"/>
      <c r="D42" s="38"/>
    </row>
  </sheetData>
  <mergeCells count="11">
    <mergeCell ref="B14:D14"/>
    <mergeCell ref="A11:D11"/>
    <mergeCell ref="A16:D16"/>
    <mergeCell ref="A17:C17"/>
    <mergeCell ref="A2:E2"/>
    <mergeCell ref="A4:E4"/>
    <mergeCell ref="A5:E5"/>
    <mergeCell ref="A6:E6"/>
    <mergeCell ref="A8:D10"/>
    <mergeCell ref="B12:D12"/>
    <mergeCell ref="B13:D13"/>
  </mergeCells>
  <dataValidations count="1">
    <dataValidation type="list" allowBlank="1" showInputMessage="1" showErrorMessage="1" sqref="A19:A42">
      <formula1>"Inclusión de acciones,Responsables,Periodo de entrega,Texto y formas,Otro"</formula1>
    </dataValidation>
  </dataValidations>
  <pageMargins left="0.7" right="0.7" top="0.75" bottom="0.75" header="0.3" footer="0.3"/>
  <pageSetup paperSize="9" scale="50" orientation="portrait" r:id="rId1"/>
  <colBreaks count="2" manualBreakCount="2">
    <brk id="4" max="39" man="1"/>
    <brk id="5"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Listas!$B$47:$B$52</xm:f>
          </x14:formula1>
          <xm:sqref>B19:B42</xm:sqref>
        </x14:dataValidation>
        <x14:dataValidation type="list" allowBlank="1" showInputMessage="1" showErrorMessage="1">
          <x14:formula1>
            <xm:f>Listas!$D$13:$D$40</xm:f>
          </x14:formula1>
          <xm:sqref>C19:C42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showGridLines="0" showRowColHeaders="0" workbookViewId="0">
      <selection activeCell="D14" sqref="D14"/>
    </sheetView>
  </sheetViews>
  <sheetFormatPr baseColWidth="10" defaultColWidth="0" defaultRowHeight="15" zeroHeight="1" x14ac:dyDescent="0.25"/>
  <cols>
    <col min="1" max="1" width="3.85546875" customWidth="1"/>
    <col min="2" max="2" width="23.85546875" customWidth="1"/>
    <col min="3" max="3" width="25.42578125" customWidth="1"/>
    <col min="4" max="5" width="27.85546875" customWidth="1"/>
    <col min="6" max="6" width="18.7109375" bestFit="1" customWidth="1"/>
    <col min="7" max="7" width="22.140625" customWidth="1"/>
    <col min="8" max="8" width="27.5703125" customWidth="1"/>
    <col min="9" max="9" width="28.7109375" customWidth="1"/>
    <col min="10" max="10" width="7.28515625" customWidth="1"/>
    <col min="11" max="16384" width="11.42578125" hidden="1"/>
  </cols>
  <sheetData>
    <row r="1" spans="2:10" x14ac:dyDescent="0.25">
      <c r="B1" s="255" t="s">
        <v>513</v>
      </c>
      <c r="C1" s="255"/>
      <c r="D1" s="255"/>
      <c r="E1" s="255"/>
      <c r="F1" s="255"/>
      <c r="G1" s="255"/>
      <c r="H1" s="255"/>
      <c r="I1" s="255"/>
      <c r="J1" s="255"/>
    </row>
    <row r="2" spans="2:10" x14ac:dyDescent="0.25">
      <c r="B2" s="255" t="s">
        <v>262</v>
      </c>
      <c r="C2" s="255"/>
      <c r="D2" s="255"/>
      <c r="E2" s="255"/>
      <c r="F2" s="255"/>
      <c r="G2" s="255"/>
      <c r="H2" s="255"/>
      <c r="I2" s="255"/>
      <c r="J2" s="255"/>
    </row>
    <row r="3" spans="2:10" x14ac:dyDescent="0.25">
      <c r="B3" s="255" t="s">
        <v>330</v>
      </c>
      <c r="C3" s="255"/>
      <c r="D3" s="255"/>
      <c r="E3" s="255"/>
      <c r="F3" s="255"/>
      <c r="G3" s="255"/>
      <c r="H3" s="255"/>
      <c r="I3" s="255"/>
      <c r="J3" s="255"/>
    </row>
    <row r="4" spans="2:10" x14ac:dyDescent="0.25">
      <c r="B4" s="255" t="s">
        <v>363</v>
      </c>
      <c r="C4" s="255"/>
      <c r="D4" s="255"/>
      <c r="E4" s="255"/>
      <c r="F4" s="255"/>
      <c r="G4" s="255"/>
      <c r="H4" s="255"/>
      <c r="I4" s="255"/>
      <c r="J4" s="255"/>
    </row>
    <row r="5" spans="2:10" x14ac:dyDescent="0.25">
      <c r="B5" s="231">
        <v>42734</v>
      </c>
      <c r="C5" s="231"/>
      <c r="D5" s="231"/>
      <c r="E5" s="231"/>
      <c r="F5" s="231"/>
      <c r="G5" s="231"/>
      <c r="H5" s="231"/>
      <c r="I5" s="231"/>
      <c r="J5" s="231"/>
    </row>
    <row r="6" spans="2:10" ht="15.75" thickBot="1" x14ac:dyDescent="0.3">
      <c r="B6" s="295" t="s">
        <v>364</v>
      </c>
      <c r="C6" s="295"/>
      <c r="D6" s="295"/>
      <c r="E6" s="295"/>
      <c r="F6" s="295"/>
      <c r="G6" s="295"/>
      <c r="H6" s="295"/>
      <c r="I6" s="295"/>
    </row>
    <row r="7" spans="2:10" ht="15.75" customHeight="1" thickBot="1" x14ac:dyDescent="0.3">
      <c r="B7" s="296" t="s">
        <v>352</v>
      </c>
      <c r="C7" s="297"/>
      <c r="D7" s="297"/>
      <c r="E7" s="298"/>
      <c r="F7" s="291" t="s">
        <v>353</v>
      </c>
      <c r="G7" s="292"/>
      <c r="H7" s="293" t="s">
        <v>354</v>
      </c>
      <c r="I7" s="294"/>
    </row>
    <row r="8" spans="2:10" ht="30" customHeight="1" thickBot="1" x14ac:dyDescent="0.3">
      <c r="B8" s="60" t="s">
        <v>356</v>
      </c>
      <c r="C8" s="60" t="s">
        <v>355</v>
      </c>
      <c r="D8" s="60" t="s">
        <v>357</v>
      </c>
      <c r="E8" s="60" t="s">
        <v>433</v>
      </c>
      <c r="F8" s="60" t="s">
        <v>358</v>
      </c>
      <c r="G8" s="129" t="s">
        <v>359</v>
      </c>
      <c r="H8" s="61" t="s">
        <v>360</v>
      </c>
      <c r="I8" s="61" t="s">
        <v>361</v>
      </c>
    </row>
    <row r="9" spans="2:10" ht="109.5" customHeight="1" x14ac:dyDescent="0.25">
      <c r="B9" s="116" t="s">
        <v>362</v>
      </c>
      <c r="C9" s="117" t="s">
        <v>365</v>
      </c>
      <c r="D9" s="117" t="s">
        <v>366</v>
      </c>
      <c r="E9" s="118" t="s">
        <v>237</v>
      </c>
      <c r="F9" s="119" t="s">
        <v>420</v>
      </c>
      <c r="G9" s="130" t="s">
        <v>421</v>
      </c>
      <c r="H9" s="133" t="s">
        <v>428</v>
      </c>
      <c r="I9" s="120" t="s">
        <v>505</v>
      </c>
    </row>
    <row r="10" spans="2:10" ht="114" customHeight="1" x14ac:dyDescent="0.25">
      <c r="B10" s="121" t="s">
        <v>367</v>
      </c>
      <c r="C10" s="62" t="s">
        <v>368</v>
      </c>
      <c r="D10" s="62" t="s">
        <v>369</v>
      </c>
      <c r="E10" s="64" t="s">
        <v>242</v>
      </c>
      <c r="F10" s="66" t="s">
        <v>420</v>
      </c>
      <c r="G10" s="131" t="s">
        <v>421</v>
      </c>
      <c r="H10" s="134" t="s">
        <v>506</v>
      </c>
      <c r="I10" s="122" t="s">
        <v>507</v>
      </c>
    </row>
    <row r="11" spans="2:10" ht="76.5" customHeight="1" x14ac:dyDescent="0.25">
      <c r="B11" s="121" t="s">
        <v>370</v>
      </c>
      <c r="C11" s="62" t="s">
        <v>371</v>
      </c>
      <c r="D11" s="62" t="s">
        <v>372</v>
      </c>
      <c r="E11" s="65" t="s">
        <v>416</v>
      </c>
      <c r="F11" s="66" t="s">
        <v>420</v>
      </c>
      <c r="G11" s="131" t="s">
        <v>421</v>
      </c>
      <c r="H11" s="135" t="s">
        <v>508</v>
      </c>
      <c r="I11" s="123" t="s">
        <v>509</v>
      </c>
    </row>
    <row r="12" spans="2:10" ht="108" customHeight="1" x14ac:dyDescent="0.25">
      <c r="B12" s="121" t="s">
        <v>373</v>
      </c>
      <c r="C12" s="62" t="s">
        <v>374</v>
      </c>
      <c r="D12" s="62" t="s">
        <v>375</v>
      </c>
      <c r="E12" s="65" t="s">
        <v>416</v>
      </c>
      <c r="F12" s="66" t="s">
        <v>420</v>
      </c>
      <c r="G12" s="131" t="s">
        <v>421</v>
      </c>
      <c r="H12" s="135" t="s">
        <v>510</v>
      </c>
      <c r="I12" s="123" t="s">
        <v>511</v>
      </c>
    </row>
    <row r="13" spans="2:10" ht="111" customHeight="1" x14ac:dyDescent="0.25">
      <c r="B13" s="121" t="s">
        <v>376</v>
      </c>
      <c r="C13" s="62" t="s">
        <v>377</v>
      </c>
      <c r="D13" s="62" t="s">
        <v>378</v>
      </c>
      <c r="E13" s="64" t="s">
        <v>417</v>
      </c>
      <c r="F13" s="66" t="s">
        <v>420</v>
      </c>
      <c r="G13" s="131" t="s">
        <v>421</v>
      </c>
      <c r="H13" s="135" t="s">
        <v>429</v>
      </c>
      <c r="I13" s="123" t="s">
        <v>512</v>
      </c>
    </row>
    <row r="14" spans="2:10" ht="103.5" customHeight="1" x14ac:dyDescent="0.25">
      <c r="B14" s="121" t="s">
        <v>379</v>
      </c>
      <c r="C14" s="62" t="s">
        <v>380</v>
      </c>
      <c r="D14" s="62" t="s">
        <v>378</v>
      </c>
      <c r="E14" s="64" t="s">
        <v>417</v>
      </c>
      <c r="F14" s="66" t="s">
        <v>420</v>
      </c>
      <c r="G14" s="131" t="s">
        <v>421</v>
      </c>
      <c r="H14" s="135" t="s">
        <v>429</v>
      </c>
      <c r="I14" s="123" t="s">
        <v>512</v>
      </c>
    </row>
    <row r="15" spans="2:10" ht="104.25" customHeight="1" x14ac:dyDescent="0.25">
      <c r="B15" s="121" t="s">
        <v>381</v>
      </c>
      <c r="C15" s="62" t="s">
        <v>382</v>
      </c>
      <c r="D15" s="62" t="s">
        <v>378</v>
      </c>
      <c r="E15" s="64" t="s">
        <v>417</v>
      </c>
      <c r="F15" s="66" t="s">
        <v>420</v>
      </c>
      <c r="G15" s="131" t="s">
        <v>421</v>
      </c>
      <c r="H15" s="135" t="s">
        <v>429</v>
      </c>
      <c r="I15" s="123" t="s">
        <v>512</v>
      </c>
    </row>
    <row r="16" spans="2:10" ht="135.75" customHeight="1" x14ac:dyDescent="0.25">
      <c r="B16" s="121" t="s">
        <v>384</v>
      </c>
      <c r="C16" s="62" t="s">
        <v>383</v>
      </c>
      <c r="D16" s="63" t="s">
        <v>385</v>
      </c>
      <c r="E16" s="64" t="s">
        <v>418</v>
      </c>
      <c r="F16" s="66" t="s">
        <v>420</v>
      </c>
      <c r="G16" s="131" t="s">
        <v>421</v>
      </c>
      <c r="H16" s="135" t="s">
        <v>430</v>
      </c>
      <c r="I16" s="122" t="s">
        <v>518</v>
      </c>
    </row>
    <row r="17" spans="2:9" ht="136.5" customHeight="1" x14ac:dyDescent="0.25">
      <c r="B17" s="121" t="s">
        <v>384</v>
      </c>
      <c r="C17" s="62" t="s">
        <v>386</v>
      </c>
      <c r="D17" s="62" t="s">
        <v>387</v>
      </c>
      <c r="E17" s="64" t="s">
        <v>419</v>
      </c>
      <c r="F17" s="66" t="s">
        <v>420</v>
      </c>
      <c r="G17" s="131" t="s">
        <v>421</v>
      </c>
      <c r="H17" s="135" t="s">
        <v>431</v>
      </c>
      <c r="I17" s="122" t="s">
        <v>517</v>
      </c>
    </row>
    <row r="18" spans="2:9" ht="106.5" customHeight="1" x14ac:dyDescent="0.25">
      <c r="B18" s="121" t="s">
        <v>388</v>
      </c>
      <c r="C18" s="62" t="s">
        <v>389</v>
      </c>
      <c r="D18" s="62" t="s">
        <v>390</v>
      </c>
      <c r="E18" s="64" t="s">
        <v>237</v>
      </c>
      <c r="F18" s="66" t="s">
        <v>420</v>
      </c>
      <c r="G18" s="131" t="s">
        <v>421</v>
      </c>
      <c r="H18" s="135" t="s">
        <v>434</v>
      </c>
      <c r="I18" s="122" t="s">
        <v>514</v>
      </c>
    </row>
    <row r="19" spans="2:9" ht="134.25" customHeight="1" x14ac:dyDescent="0.25">
      <c r="B19" s="121" t="s">
        <v>391</v>
      </c>
      <c r="C19" s="62" t="s">
        <v>392</v>
      </c>
      <c r="D19" s="62" t="s">
        <v>432</v>
      </c>
      <c r="E19" s="65" t="s">
        <v>416</v>
      </c>
      <c r="F19" s="66" t="s">
        <v>420</v>
      </c>
      <c r="G19" s="131" t="s">
        <v>421</v>
      </c>
      <c r="H19" s="135" t="s">
        <v>429</v>
      </c>
      <c r="I19" s="122" t="s">
        <v>515</v>
      </c>
    </row>
    <row r="20" spans="2:9" ht="208.5" customHeight="1" thickBot="1" x14ac:dyDescent="0.3">
      <c r="B20" s="124" t="s">
        <v>393</v>
      </c>
      <c r="C20" s="125" t="s">
        <v>386</v>
      </c>
      <c r="D20" s="125" t="s">
        <v>387</v>
      </c>
      <c r="E20" s="126" t="s">
        <v>419</v>
      </c>
      <c r="F20" s="127" t="s">
        <v>420</v>
      </c>
      <c r="G20" s="132" t="s">
        <v>421</v>
      </c>
      <c r="H20" s="136" t="s">
        <v>429</v>
      </c>
      <c r="I20" s="128" t="s">
        <v>516</v>
      </c>
    </row>
    <row r="21" spans="2:9" x14ac:dyDescent="0.25">
      <c r="B21" s="59"/>
      <c r="C21" s="59"/>
      <c r="D21" s="59"/>
      <c r="E21" s="59"/>
      <c r="F21" s="59"/>
      <c r="G21" s="59"/>
      <c r="H21" s="59"/>
      <c r="I21" s="59"/>
    </row>
    <row r="22" spans="2:9" hidden="1" x14ac:dyDescent="0.25">
      <c r="B22" s="59"/>
      <c r="C22" s="59"/>
      <c r="D22" s="59"/>
      <c r="E22" s="59"/>
      <c r="F22" s="59"/>
      <c r="G22" s="59"/>
      <c r="H22" s="59"/>
      <c r="I22" s="59"/>
    </row>
    <row r="23" spans="2:9" hidden="1" x14ac:dyDescent="0.25">
      <c r="B23" s="59"/>
      <c r="C23" s="59"/>
      <c r="D23" s="59"/>
      <c r="E23" s="59"/>
      <c r="F23" s="59"/>
      <c r="G23" s="59"/>
      <c r="H23" s="59"/>
      <c r="I23" s="59"/>
    </row>
    <row r="24" spans="2:9" hidden="1" x14ac:dyDescent="0.25">
      <c r="B24" s="59"/>
      <c r="C24" s="59"/>
      <c r="D24" s="59"/>
      <c r="E24" s="59"/>
      <c r="F24" s="59"/>
      <c r="G24" s="59"/>
      <c r="H24" s="59"/>
      <c r="I24" s="59"/>
    </row>
    <row r="25" spans="2:9" hidden="1" x14ac:dyDescent="0.25">
      <c r="B25" s="59"/>
      <c r="C25" s="59"/>
      <c r="D25" s="59"/>
      <c r="E25" s="59"/>
      <c r="F25" s="59"/>
      <c r="G25" s="59"/>
      <c r="H25" s="59"/>
      <c r="I25" s="59"/>
    </row>
    <row r="26" spans="2:9" hidden="1" x14ac:dyDescent="0.25">
      <c r="B26" s="59"/>
      <c r="C26" s="59"/>
      <c r="D26" s="59"/>
      <c r="E26" s="59"/>
      <c r="F26" s="59"/>
      <c r="G26" s="59"/>
      <c r="H26" s="59"/>
      <c r="I26" s="59"/>
    </row>
    <row r="27" spans="2:9" hidden="1" x14ac:dyDescent="0.25">
      <c r="B27" s="59"/>
      <c r="C27" s="59"/>
      <c r="D27" s="59"/>
      <c r="E27" s="59"/>
      <c r="F27" s="59"/>
      <c r="G27" s="59"/>
      <c r="H27" s="59"/>
      <c r="I27" s="59"/>
    </row>
    <row r="28" spans="2:9" hidden="1" x14ac:dyDescent="0.25">
      <c r="B28" s="59"/>
      <c r="C28" s="59"/>
      <c r="D28" s="59"/>
      <c r="E28" s="59"/>
      <c r="F28" s="59"/>
      <c r="G28" s="59"/>
      <c r="H28" s="59"/>
      <c r="I28" s="59"/>
    </row>
    <row r="29" spans="2:9" hidden="1" x14ac:dyDescent="0.25">
      <c r="B29" s="59"/>
      <c r="C29" s="59"/>
      <c r="D29" s="59"/>
      <c r="E29" s="59"/>
      <c r="F29" s="59"/>
      <c r="G29" s="59"/>
      <c r="H29" s="59"/>
      <c r="I29" s="59"/>
    </row>
    <row r="30" spans="2:9" hidden="1" x14ac:dyDescent="0.25">
      <c r="B30" s="59"/>
      <c r="C30" s="59"/>
      <c r="D30" s="59"/>
      <c r="E30" s="59"/>
      <c r="F30" s="59"/>
      <c r="G30" s="59"/>
      <c r="H30" s="59"/>
      <c r="I30" s="59"/>
    </row>
    <row r="31" spans="2:9" hidden="1" x14ac:dyDescent="0.25">
      <c r="B31" s="59"/>
      <c r="C31" s="59"/>
      <c r="D31" s="59"/>
      <c r="E31" s="59"/>
      <c r="F31" s="59"/>
      <c r="G31" s="59"/>
      <c r="H31" s="59"/>
      <c r="I31" s="59"/>
    </row>
    <row r="32" spans="2:9" hidden="1" x14ac:dyDescent="0.25">
      <c r="B32" s="59"/>
      <c r="C32" s="59"/>
      <c r="D32" s="59"/>
      <c r="E32" s="59"/>
      <c r="F32" s="59"/>
      <c r="G32" s="59"/>
      <c r="H32" s="59"/>
      <c r="I32" s="59"/>
    </row>
    <row r="33" spans="2:9" hidden="1" x14ac:dyDescent="0.25">
      <c r="B33" s="59"/>
      <c r="C33" s="59"/>
      <c r="D33" s="59"/>
      <c r="E33" s="59"/>
      <c r="F33" s="59"/>
      <c r="G33" s="59"/>
      <c r="H33" s="59"/>
      <c r="I33" s="59"/>
    </row>
    <row r="34" spans="2:9" hidden="1" x14ac:dyDescent="0.25">
      <c r="B34" s="59"/>
      <c r="C34" s="59"/>
      <c r="D34" s="59"/>
      <c r="E34" s="59"/>
      <c r="F34" s="59"/>
      <c r="G34" s="59"/>
      <c r="H34" s="59"/>
      <c r="I34" s="59"/>
    </row>
    <row r="35" spans="2:9" hidden="1" x14ac:dyDescent="0.25">
      <c r="B35" s="59"/>
      <c r="C35" s="59"/>
      <c r="D35" s="59"/>
      <c r="E35" s="59"/>
      <c r="F35" s="59"/>
      <c r="G35" s="59"/>
      <c r="H35" s="59"/>
      <c r="I35" s="59"/>
    </row>
    <row r="36" spans="2:9" hidden="1" x14ac:dyDescent="0.25">
      <c r="B36" s="59"/>
      <c r="C36" s="59"/>
      <c r="D36" s="59"/>
      <c r="E36" s="59"/>
      <c r="F36" s="59"/>
      <c r="G36" s="59"/>
      <c r="H36" s="59"/>
      <c r="I36" s="59"/>
    </row>
  </sheetData>
  <sheetProtection password="CE88" sheet="1" objects="1" scenarios="1"/>
  <mergeCells count="9">
    <mergeCell ref="F7:G7"/>
    <mergeCell ref="H7:I7"/>
    <mergeCell ref="B6:I6"/>
    <mergeCell ref="B1:J1"/>
    <mergeCell ref="B2:J2"/>
    <mergeCell ref="B3:J3"/>
    <mergeCell ref="B4:J4"/>
    <mergeCell ref="B5:J5"/>
    <mergeCell ref="B7:E7"/>
  </mergeCells>
  <pageMargins left="0.70866141732283472" right="0.70866141732283472" top="0.74803149606299213" bottom="0.74803149606299213" header="0.31496062992125984" footer="0.31496062992125984"/>
  <pageSetup paperSize="9" scale="64" fitToHeight="4"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1"/>
  <sheetViews>
    <sheetView showGridLines="0" showRowColHeaders="0" zoomScale="120" zoomScaleNormal="120" workbookViewId="0">
      <selection activeCell="D14" sqref="D14"/>
    </sheetView>
  </sheetViews>
  <sheetFormatPr baseColWidth="10" defaultColWidth="0" defaultRowHeight="15" zeroHeight="1" x14ac:dyDescent="0.25"/>
  <cols>
    <col min="1" max="16" width="11.42578125" customWidth="1"/>
    <col min="17" max="16384" width="11.425781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ht="18.75" customHeight="1"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sheetData>
  <sheetProtection password="CE88" sheet="1" objects="1" scenarios="1"/>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D52"/>
  <sheetViews>
    <sheetView view="pageBreakPreview" topLeftCell="A10" zoomScale="60" zoomScaleNormal="100" workbookViewId="0">
      <selection activeCell="B42" sqref="B42"/>
    </sheetView>
  </sheetViews>
  <sheetFormatPr baseColWidth="10" defaultRowHeight="15" x14ac:dyDescent="0.25"/>
  <cols>
    <col min="1" max="1" width="11.42578125" style="2"/>
    <col min="2" max="2" width="114.7109375" style="5" bestFit="1" customWidth="1"/>
    <col min="3" max="3" width="22.140625" style="2" hidden="1" customWidth="1"/>
    <col min="4" max="4" width="87.42578125" style="2" customWidth="1"/>
    <col min="5" max="16384" width="11.42578125" style="2"/>
  </cols>
  <sheetData>
    <row r="2" spans="1:4" ht="21" x14ac:dyDescent="0.25">
      <c r="B2" s="18" t="s">
        <v>185</v>
      </c>
      <c r="C2" s="18"/>
    </row>
    <row r="4" spans="1:4" ht="18.75" x14ac:dyDescent="0.3">
      <c r="B4" s="27" t="s">
        <v>262</v>
      </c>
      <c r="C4" s="27"/>
    </row>
    <row r="5" spans="1:4" x14ac:dyDescent="0.25">
      <c r="B5" s="19" t="s">
        <v>84</v>
      </c>
      <c r="C5" s="19"/>
    </row>
    <row r="6" spans="1:4" x14ac:dyDescent="0.25">
      <c r="B6" s="28" t="s">
        <v>263</v>
      </c>
      <c r="C6" s="28"/>
    </row>
    <row r="7" spans="1:4" ht="15.75" thickBot="1" x14ac:dyDescent="0.3"/>
    <row r="8" spans="1:4" ht="15.75" x14ac:dyDescent="0.25">
      <c r="B8" s="13" t="s">
        <v>41</v>
      </c>
      <c r="C8" s="14"/>
      <c r="D8" s="26"/>
    </row>
    <row r="9" spans="1:4" ht="31.5" x14ac:dyDescent="0.25">
      <c r="B9" s="30" t="s">
        <v>17</v>
      </c>
      <c r="C9" s="21" t="s">
        <v>4</v>
      </c>
      <c r="D9" s="26"/>
    </row>
    <row r="10" spans="1:4" ht="15.75" thickBot="1" x14ac:dyDescent="0.3">
      <c r="B10" s="30" t="s">
        <v>34</v>
      </c>
      <c r="C10" s="4"/>
      <c r="D10" s="26"/>
    </row>
    <row r="11" spans="1:4" ht="15.75" x14ac:dyDescent="0.25">
      <c r="B11" s="13" t="s">
        <v>0</v>
      </c>
      <c r="C11" s="14"/>
      <c r="D11" s="26"/>
    </row>
    <row r="12" spans="1:4" ht="31.5" x14ac:dyDescent="0.25">
      <c r="B12" s="30" t="s">
        <v>17</v>
      </c>
      <c r="C12" s="21" t="s">
        <v>4</v>
      </c>
      <c r="D12" s="26"/>
    </row>
    <row r="13" spans="1:4" x14ac:dyDescent="0.25">
      <c r="A13" s="2" t="s">
        <v>270</v>
      </c>
      <c r="B13" s="42" t="s">
        <v>243</v>
      </c>
      <c r="C13" s="4"/>
      <c r="D13" s="26" t="str">
        <f>A13&amp;" "&amp;B13</f>
        <v>1.1 Política de Administración de Riesgos</v>
      </c>
    </row>
    <row r="14" spans="1:4" x14ac:dyDescent="0.25">
      <c r="A14" s="2" t="s">
        <v>271</v>
      </c>
      <c r="B14" s="42" t="s">
        <v>244</v>
      </c>
      <c r="C14" s="4"/>
      <c r="D14" s="26" t="str">
        <f t="shared" ref="D14:D40" si="0">A14&amp;" "&amp;B14</f>
        <v>1.2 Construcción del Mapa de Riesgos de Corrupción</v>
      </c>
    </row>
    <row r="15" spans="1:4" x14ac:dyDescent="0.25">
      <c r="A15" s="2" t="s">
        <v>272</v>
      </c>
      <c r="B15" s="43" t="s">
        <v>245</v>
      </c>
      <c r="C15" s="4"/>
      <c r="D15" s="26" t="str">
        <f t="shared" si="0"/>
        <v>1.3 Consulta y divulgación</v>
      </c>
    </row>
    <row r="16" spans="1:4" x14ac:dyDescent="0.25">
      <c r="A16" s="2" t="s">
        <v>273</v>
      </c>
      <c r="B16" s="43" t="s">
        <v>246</v>
      </c>
      <c r="C16" s="4"/>
      <c r="D16" s="26" t="str">
        <f t="shared" si="0"/>
        <v>1.4 Monitoreo y revisión</v>
      </c>
    </row>
    <row r="17" spans="1:4" ht="45" x14ac:dyDescent="0.25">
      <c r="A17" s="2" t="s">
        <v>274</v>
      </c>
      <c r="B17" s="20" t="s">
        <v>247</v>
      </c>
      <c r="C17" s="4" t="s">
        <v>39</v>
      </c>
      <c r="D17" s="26" t="str">
        <f t="shared" si="0"/>
        <v>1.5 Seguimiento</v>
      </c>
    </row>
    <row r="18" spans="1:4" x14ac:dyDescent="0.25">
      <c r="A18" s="2" t="s">
        <v>5</v>
      </c>
      <c r="B18" s="6" t="s">
        <v>30</v>
      </c>
      <c r="C18" s="22">
        <v>42460</v>
      </c>
      <c r="D18" s="26" t="str">
        <f t="shared" si="0"/>
        <v>2.1 Identificación</v>
      </c>
    </row>
    <row r="19" spans="1:4" x14ac:dyDescent="0.25">
      <c r="A19" s="2" t="s">
        <v>6</v>
      </c>
      <c r="B19" s="6" t="s">
        <v>47</v>
      </c>
      <c r="C19" s="4"/>
      <c r="D19" s="26" t="str">
        <f t="shared" si="0"/>
        <v>2.2 Aprobación</v>
      </c>
    </row>
    <row r="20" spans="1:4" x14ac:dyDescent="0.25">
      <c r="A20" s="2" t="s">
        <v>7</v>
      </c>
      <c r="B20" s="6" t="s">
        <v>32</v>
      </c>
      <c r="C20" s="4"/>
      <c r="D20" s="26" t="str">
        <f t="shared" si="0"/>
        <v>2.3 Priorización</v>
      </c>
    </row>
    <row r="21" spans="1:4" x14ac:dyDescent="0.25">
      <c r="A21" s="2" t="s">
        <v>26</v>
      </c>
      <c r="B21" s="6" t="s">
        <v>33</v>
      </c>
      <c r="C21" s="4"/>
      <c r="D21" s="26" t="str">
        <f t="shared" si="0"/>
        <v>2.4 Racionalización</v>
      </c>
    </row>
    <row r="22" spans="1:4" x14ac:dyDescent="0.25">
      <c r="A22" s="2" t="s">
        <v>27</v>
      </c>
      <c r="B22" s="6" t="s">
        <v>40</v>
      </c>
      <c r="C22" s="23"/>
      <c r="D22" s="26" t="str">
        <f t="shared" si="0"/>
        <v>2.5 Registro</v>
      </c>
    </row>
    <row r="23" spans="1:4" ht="45" x14ac:dyDescent="0.25">
      <c r="A23" s="2" t="s">
        <v>28</v>
      </c>
      <c r="B23" s="6" t="s">
        <v>45</v>
      </c>
      <c r="C23" s="24" t="s">
        <v>46</v>
      </c>
      <c r="D23" s="26" t="str">
        <f t="shared" si="0"/>
        <v>2.6 Formalización</v>
      </c>
    </row>
    <row r="24" spans="1:4" x14ac:dyDescent="0.25">
      <c r="A24" s="2" t="s">
        <v>8</v>
      </c>
      <c r="B24" s="44" t="s">
        <v>284</v>
      </c>
      <c r="C24" s="4"/>
      <c r="D24" s="26" t="str">
        <f t="shared" si="0"/>
        <v>3.1 Información de calidad y en lenguaje comprensible</v>
      </c>
    </row>
    <row r="25" spans="1:4" x14ac:dyDescent="0.25">
      <c r="A25" s="2" t="s">
        <v>9</v>
      </c>
      <c r="B25" s="44" t="s">
        <v>285</v>
      </c>
      <c r="C25" s="25" t="s">
        <v>90</v>
      </c>
      <c r="D25" s="26" t="str">
        <f t="shared" si="0"/>
        <v>3.2 Diálogo de doble vía con la ciudadanía y sus organizaciones</v>
      </c>
    </row>
    <row r="26" spans="1:4" x14ac:dyDescent="0.25">
      <c r="A26" s="2" t="s">
        <v>275</v>
      </c>
      <c r="B26" s="16" t="s">
        <v>250</v>
      </c>
      <c r="C26" s="25"/>
      <c r="D26" s="26" t="str">
        <f t="shared" si="0"/>
        <v>3.3 Incentivos para motivar la cultura de la  rendición y petición de cuentas</v>
      </c>
    </row>
    <row r="27" spans="1:4" x14ac:dyDescent="0.25">
      <c r="A27" s="2" t="s">
        <v>276</v>
      </c>
      <c r="B27" s="44" t="s">
        <v>251</v>
      </c>
      <c r="C27" s="25"/>
      <c r="D27" s="26" t="str">
        <f t="shared" si="0"/>
        <v>3.4 Evaluación y retroalimentación a la gestión institucional</v>
      </c>
    </row>
    <row r="28" spans="1:4" x14ac:dyDescent="0.25">
      <c r="A28" s="2" t="s">
        <v>10</v>
      </c>
      <c r="B28" s="44" t="s">
        <v>286</v>
      </c>
      <c r="C28" s="25" t="s">
        <v>54</v>
      </c>
      <c r="D28" s="26" t="str">
        <f t="shared" si="0"/>
        <v>4.1 Estructura administrativa y Direccionamiento estratégico</v>
      </c>
    </row>
    <row r="29" spans="1:4" x14ac:dyDescent="0.25">
      <c r="A29" s="2" t="s">
        <v>11</v>
      </c>
      <c r="B29" s="44" t="s">
        <v>253</v>
      </c>
      <c r="C29" s="25"/>
      <c r="D29" s="26" t="str">
        <f t="shared" si="0"/>
        <v>4.2 Fortalecimiento de los canales de atención</v>
      </c>
    </row>
    <row r="30" spans="1:4" x14ac:dyDescent="0.25">
      <c r="A30" s="2" t="s">
        <v>12</v>
      </c>
      <c r="B30" s="45" t="s">
        <v>254</v>
      </c>
      <c r="C30" s="25" t="s">
        <v>56</v>
      </c>
      <c r="D30" s="26" t="str">
        <f t="shared" si="0"/>
        <v>4.3 Talento Humano</v>
      </c>
    </row>
    <row r="31" spans="1:4" x14ac:dyDescent="0.25">
      <c r="A31" s="2" t="s">
        <v>277</v>
      </c>
      <c r="B31" s="15" t="s">
        <v>255</v>
      </c>
      <c r="C31" s="25"/>
      <c r="D31" s="26" t="str">
        <f t="shared" si="0"/>
        <v>4.4 Normativo y procedimental</v>
      </c>
    </row>
    <row r="32" spans="1:4" x14ac:dyDescent="0.25">
      <c r="A32" s="2" t="s">
        <v>278</v>
      </c>
      <c r="B32" s="45" t="s">
        <v>256</v>
      </c>
      <c r="C32" s="25"/>
      <c r="D32" s="26" t="str">
        <f t="shared" si="0"/>
        <v>4.5 Relacionamiento con el ciudadano</v>
      </c>
    </row>
    <row r="33" spans="1:4" ht="30" x14ac:dyDescent="0.25">
      <c r="A33" s="2" t="s">
        <v>279</v>
      </c>
      <c r="B33" s="44" t="s">
        <v>59</v>
      </c>
      <c r="C33" s="25"/>
      <c r="D33" s="26" t="str">
        <f t="shared" si="0"/>
        <v>4.6 LINEAMIENTOS GENERALES PARA LA ATENCIÓN DE PETICIONES, QUEJAS, RECLAMOS, SUGERENCIAS Y DENUNCIAS</v>
      </c>
    </row>
    <row r="34" spans="1:4" x14ac:dyDescent="0.25">
      <c r="A34" s="2" t="s">
        <v>13</v>
      </c>
      <c r="B34" s="44" t="s">
        <v>287</v>
      </c>
      <c r="C34" s="25"/>
      <c r="D34" s="26" t="str">
        <f t="shared" si="0"/>
        <v>5.1 Lineamientos de Transparencia Activa</v>
      </c>
    </row>
    <row r="35" spans="1:4" x14ac:dyDescent="0.25">
      <c r="A35" s="2" t="s">
        <v>14</v>
      </c>
      <c r="B35" s="44" t="s">
        <v>288</v>
      </c>
      <c r="C35" s="25"/>
      <c r="D35" s="26" t="str">
        <f t="shared" si="0"/>
        <v>5.2 Lineamientos de Transparencia Pasiva</v>
      </c>
    </row>
    <row r="36" spans="1:4" x14ac:dyDescent="0.25">
      <c r="A36" s="2" t="s">
        <v>15</v>
      </c>
      <c r="B36" s="45" t="s">
        <v>289</v>
      </c>
      <c r="C36" s="25"/>
      <c r="D36" s="26" t="str">
        <f t="shared" si="0"/>
        <v>5.3 Elaboración los Instrumentos de Gestión de la Información</v>
      </c>
    </row>
    <row r="37" spans="1:4" x14ac:dyDescent="0.25">
      <c r="A37" s="2" t="s">
        <v>280</v>
      </c>
      <c r="B37" s="15" t="s">
        <v>290</v>
      </c>
      <c r="C37" s="25"/>
      <c r="D37" s="26" t="str">
        <f t="shared" si="0"/>
        <v>5.4 Criterio Diferencial de Accesibilidad</v>
      </c>
    </row>
    <row r="38" spans="1:4" x14ac:dyDescent="0.25">
      <c r="A38" s="2" t="s">
        <v>281</v>
      </c>
      <c r="B38" s="15" t="s">
        <v>291</v>
      </c>
      <c r="C38" s="25"/>
      <c r="D38" s="26" t="str">
        <f t="shared" si="0"/>
        <v>5.5 Monitoreo del Acceso a la Información Pública</v>
      </c>
    </row>
    <row r="39" spans="1:4" x14ac:dyDescent="0.25">
      <c r="A39" s="2" t="s">
        <v>282</v>
      </c>
      <c r="B39" s="44" t="s">
        <v>81</v>
      </c>
      <c r="C39" s="25"/>
      <c r="D39" s="26" t="str">
        <f t="shared" si="0"/>
        <v>6.1 Gestores Éticos</v>
      </c>
    </row>
    <row r="40" spans="1:4" x14ac:dyDescent="0.25">
      <c r="A40" s="2" t="s">
        <v>283</v>
      </c>
      <c r="B40" s="6" t="s">
        <v>236</v>
      </c>
      <c r="C40" s="25"/>
      <c r="D40" s="26" t="str">
        <f t="shared" si="0"/>
        <v>6.2 Gobierno Corporativo</v>
      </c>
    </row>
    <row r="46" spans="1:4" ht="15.75" thickBot="1" x14ac:dyDescent="0.3"/>
    <row r="47" spans="1:4" ht="16.5" thickBot="1" x14ac:dyDescent="0.3">
      <c r="B47" s="13" t="s">
        <v>0</v>
      </c>
    </row>
    <row r="48" spans="1:4" ht="15.75" x14ac:dyDescent="0.25">
      <c r="B48" s="13" t="s">
        <v>29</v>
      </c>
    </row>
    <row r="49" spans="2:2" ht="16.5" thickBot="1" x14ac:dyDescent="0.3">
      <c r="B49" s="17" t="s">
        <v>16</v>
      </c>
    </row>
    <row r="50" spans="2:2" ht="16.5" thickBot="1" x14ac:dyDescent="0.3">
      <c r="B50" s="13" t="s">
        <v>42</v>
      </c>
    </row>
    <row r="51" spans="2:2" ht="16.5" thickBot="1" x14ac:dyDescent="0.3">
      <c r="B51" s="12" t="s">
        <v>18</v>
      </c>
    </row>
    <row r="52" spans="2:2" ht="15.75" x14ac:dyDescent="0.25">
      <c r="B52" s="12" t="s">
        <v>80</v>
      </c>
    </row>
  </sheetData>
  <autoFilter ref="B8:B40"/>
  <pageMargins left="0.7" right="0.7" top="0.75" bottom="0.75" header="0.3" footer="0.3"/>
  <pageSetup paperSize="9" scale="57" orientation="portrait" r:id="rId1"/>
  <colBreaks count="2" manualBreakCount="2">
    <brk id="2" max="107" man="1"/>
    <brk id="3"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43"/>
  <sheetViews>
    <sheetView workbookViewId="0">
      <selection activeCell="G22" sqref="G22:G28"/>
    </sheetView>
  </sheetViews>
  <sheetFormatPr baseColWidth="10" defaultRowHeight="15" x14ac:dyDescent="0.25"/>
  <cols>
    <col min="1" max="1" width="48.42578125" customWidth="1"/>
    <col min="2" max="2" width="31" customWidth="1"/>
    <col min="3" max="3" width="31.7109375" customWidth="1"/>
    <col min="4" max="4" width="11.7109375" customWidth="1"/>
    <col min="5" max="6" width="12.5703125" customWidth="1"/>
    <col min="7" max="7" width="12.5703125" bestFit="1" customWidth="1"/>
  </cols>
  <sheetData>
    <row r="3" spans="1:5" x14ac:dyDescent="0.25">
      <c r="A3" s="47" t="s">
        <v>321</v>
      </c>
      <c r="B3" s="47" t="s">
        <v>322</v>
      </c>
    </row>
    <row r="4" spans="1:5" x14ac:dyDescent="0.25">
      <c r="A4" s="47" t="s">
        <v>318</v>
      </c>
      <c r="B4" t="s">
        <v>316</v>
      </c>
      <c r="C4" t="s">
        <v>323</v>
      </c>
      <c r="D4" t="s">
        <v>317</v>
      </c>
      <c r="E4" t="s">
        <v>320</v>
      </c>
    </row>
    <row r="5" spans="1:5" x14ac:dyDescent="0.25">
      <c r="A5" s="48" t="s">
        <v>310</v>
      </c>
      <c r="B5" s="49">
        <v>4</v>
      </c>
      <c r="C5" s="49">
        <v>1</v>
      </c>
      <c r="D5" s="49"/>
      <c r="E5" s="49">
        <v>5</v>
      </c>
    </row>
    <row r="6" spans="1:5" x14ac:dyDescent="0.25">
      <c r="A6" s="48" t="s">
        <v>311</v>
      </c>
      <c r="B6" s="49">
        <v>2</v>
      </c>
      <c r="C6" s="49"/>
      <c r="D6" s="49"/>
      <c r="E6" s="49">
        <v>2</v>
      </c>
    </row>
    <row r="7" spans="1:5" x14ac:dyDescent="0.25">
      <c r="A7" s="48" t="s">
        <v>312</v>
      </c>
      <c r="B7" s="49">
        <v>2</v>
      </c>
      <c r="C7" s="49">
        <v>1</v>
      </c>
      <c r="D7" s="49"/>
      <c r="E7" s="49">
        <v>3</v>
      </c>
    </row>
    <row r="8" spans="1:5" x14ac:dyDescent="0.25">
      <c r="A8" s="48" t="s">
        <v>313</v>
      </c>
      <c r="B8" s="49">
        <v>3</v>
      </c>
      <c r="C8" s="49">
        <v>2</v>
      </c>
      <c r="D8" s="49">
        <v>1</v>
      </c>
      <c r="E8" s="49">
        <v>6</v>
      </c>
    </row>
    <row r="9" spans="1:5" x14ac:dyDescent="0.25">
      <c r="A9" s="48" t="s">
        <v>314</v>
      </c>
      <c r="B9" s="49">
        <v>1</v>
      </c>
      <c r="C9" s="49"/>
      <c r="D9" s="49"/>
      <c r="E9" s="49">
        <v>1</v>
      </c>
    </row>
    <row r="10" spans="1:5" x14ac:dyDescent="0.25">
      <c r="A10" s="48" t="s">
        <v>34</v>
      </c>
      <c r="B10" s="49">
        <v>4</v>
      </c>
      <c r="C10" s="49"/>
      <c r="D10" s="49">
        <v>1</v>
      </c>
      <c r="E10" s="49">
        <v>5</v>
      </c>
    </row>
    <row r="11" spans="1:5" x14ac:dyDescent="0.25">
      <c r="A11" s="48" t="s">
        <v>320</v>
      </c>
      <c r="B11" s="49">
        <v>16</v>
      </c>
      <c r="C11" s="49">
        <v>4</v>
      </c>
      <c r="D11" s="49">
        <v>2</v>
      </c>
      <c r="E11" s="49">
        <v>22</v>
      </c>
    </row>
    <row r="20" spans="1:7" x14ac:dyDescent="0.25">
      <c r="A20" s="47" t="s">
        <v>321</v>
      </c>
      <c r="B20" s="47" t="s">
        <v>322</v>
      </c>
    </row>
    <row r="21" spans="1:7" ht="30" x14ac:dyDescent="0.25">
      <c r="A21" s="47" t="s">
        <v>318</v>
      </c>
      <c r="B21" t="s">
        <v>316</v>
      </c>
      <c r="C21" s="2" t="s">
        <v>325</v>
      </c>
      <c r="D21" s="2" t="s">
        <v>326</v>
      </c>
      <c r="E21" t="s">
        <v>317</v>
      </c>
      <c r="F21" t="s">
        <v>320</v>
      </c>
    </row>
    <row r="22" spans="1:7" x14ac:dyDescent="0.25">
      <c r="A22" s="48" t="s">
        <v>310</v>
      </c>
      <c r="B22" s="50">
        <v>0.26666666666666666</v>
      </c>
      <c r="C22" s="50">
        <v>0.66666666666666663</v>
      </c>
      <c r="D22" s="50">
        <v>6.6666666666666666E-2</v>
      </c>
      <c r="E22" s="50">
        <v>0</v>
      </c>
      <c r="F22" s="50">
        <v>1</v>
      </c>
      <c r="G22" s="50">
        <f>+B22+D22</f>
        <v>0.33333333333333331</v>
      </c>
    </row>
    <row r="23" spans="1:7" x14ac:dyDescent="0.25">
      <c r="A23" s="48" t="s">
        <v>311</v>
      </c>
      <c r="B23" s="50">
        <v>0.25</v>
      </c>
      <c r="C23" s="50">
        <v>0.75</v>
      </c>
      <c r="D23" s="50">
        <v>0</v>
      </c>
      <c r="E23" s="50">
        <v>0</v>
      </c>
      <c r="F23" s="50">
        <v>1</v>
      </c>
      <c r="G23" s="50">
        <f t="shared" ref="G23:G28" si="0">+B23+D23</f>
        <v>0.25</v>
      </c>
    </row>
    <row r="24" spans="1:7" x14ac:dyDescent="0.25">
      <c r="A24" s="48" t="s">
        <v>312</v>
      </c>
      <c r="B24" s="50">
        <v>0.18181818181818182</v>
      </c>
      <c r="C24" s="50">
        <v>0.72727272727272729</v>
      </c>
      <c r="D24" s="50">
        <v>9.0909090909090912E-2</v>
      </c>
      <c r="E24" s="50">
        <v>0</v>
      </c>
      <c r="F24" s="50">
        <v>1</v>
      </c>
      <c r="G24" s="50">
        <f t="shared" si="0"/>
        <v>0.27272727272727271</v>
      </c>
    </row>
    <row r="25" spans="1:7" x14ac:dyDescent="0.25">
      <c r="A25" s="48" t="s">
        <v>313</v>
      </c>
      <c r="B25" s="50">
        <v>0.12</v>
      </c>
      <c r="C25" s="50">
        <v>0.76</v>
      </c>
      <c r="D25" s="50">
        <v>0.08</v>
      </c>
      <c r="E25" s="50">
        <v>0.04</v>
      </c>
      <c r="F25" s="50">
        <v>1</v>
      </c>
      <c r="G25" s="50">
        <f t="shared" si="0"/>
        <v>0.2</v>
      </c>
    </row>
    <row r="26" spans="1:7" x14ac:dyDescent="0.25">
      <c r="A26" s="48" t="s">
        <v>314</v>
      </c>
      <c r="B26" s="50">
        <v>8.3333333333333329E-2</v>
      </c>
      <c r="C26" s="50">
        <v>0.91666666666666663</v>
      </c>
      <c r="D26" s="50">
        <v>0</v>
      </c>
      <c r="E26" s="50">
        <v>0</v>
      </c>
      <c r="F26" s="50">
        <v>1</v>
      </c>
      <c r="G26" s="50">
        <f t="shared" si="0"/>
        <v>8.3333333333333329E-2</v>
      </c>
    </row>
    <row r="27" spans="1:7" x14ac:dyDescent="0.25">
      <c r="A27" s="48" t="s">
        <v>315</v>
      </c>
      <c r="B27" s="50">
        <v>0</v>
      </c>
      <c r="C27" s="50">
        <v>1</v>
      </c>
      <c r="D27" s="50">
        <v>0</v>
      </c>
      <c r="E27" s="50">
        <v>0</v>
      </c>
      <c r="F27" s="50">
        <v>1</v>
      </c>
      <c r="G27" s="50">
        <f t="shared" si="0"/>
        <v>0</v>
      </c>
    </row>
    <row r="28" spans="1:7" x14ac:dyDescent="0.25">
      <c r="A28" s="48" t="s">
        <v>34</v>
      </c>
      <c r="B28" s="50">
        <v>0.66666666666666663</v>
      </c>
      <c r="C28" s="50">
        <v>0.16666666666666666</v>
      </c>
      <c r="D28" s="50">
        <v>0</v>
      </c>
      <c r="E28" s="50">
        <v>0.16666666666666666</v>
      </c>
      <c r="F28" s="50">
        <v>1</v>
      </c>
      <c r="G28" s="50">
        <f t="shared" si="0"/>
        <v>0.66666666666666663</v>
      </c>
    </row>
    <row r="29" spans="1:7" x14ac:dyDescent="0.25">
      <c r="A29" s="48" t="s">
        <v>320</v>
      </c>
      <c r="B29" s="50">
        <v>0.19753086419753085</v>
      </c>
      <c r="C29" s="50">
        <v>0.72839506172839508</v>
      </c>
      <c r="D29" s="50">
        <v>4.9382716049382713E-2</v>
      </c>
      <c r="E29" s="50">
        <v>2.4691358024691357E-2</v>
      </c>
      <c r="F29" s="50">
        <v>1</v>
      </c>
      <c r="G29" s="50">
        <f>+B29+D29</f>
        <v>0.24691358024691357</v>
      </c>
    </row>
    <row r="34" spans="1:3" x14ac:dyDescent="0.25">
      <c r="A34" s="47" t="s">
        <v>318</v>
      </c>
      <c r="B34" t="s">
        <v>327</v>
      </c>
      <c r="C34" t="s">
        <v>324</v>
      </c>
    </row>
    <row r="35" spans="1:3" x14ac:dyDescent="0.25">
      <c r="A35" s="48" t="s">
        <v>310</v>
      </c>
      <c r="B35" s="50">
        <v>1</v>
      </c>
      <c r="C35" s="50">
        <v>0.42666666666666664</v>
      </c>
    </row>
    <row r="36" spans="1:3" x14ac:dyDescent="0.25">
      <c r="A36" s="48" t="s">
        <v>311</v>
      </c>
      <c r="B36" s="50">
        <v>1</v>
      </c>
      <c r="C36" s="50">
        <v>0.25</v>
      </c>
    </row>
    <row r="37" spans="1:3" x14ac:dyDescent="0.25">
      <c r="A37" s="48" t="s">
        <v>312</v>
      </c>
      <c r="B37" s="50">
        <v>1</v>
      </c>
      <c r="C37" s="50">
        <v>0.24332999999999999</v>
      </c>
    </row>
    <row r="38" spans="1:3" x14ac:dyDescent="0.25">
      <c r="A38" s="48" t="s">
        <v>313</v>
      </c>
      <c r="B38" s="50">
        <v>1</v>
      </c>
      <c r="C38" s="50">
        <v>0.16639999999999999</v>
      </c>
    </row>
    <row r="39" spans="1:3" x14ac:dyDescent="0.25">
      <c r="A39" s="48" t="s">
        <v>314</v>
      </c>
      <c r="B39" s="50">
        <v>1</v>
      </c>
      <c r="C39" s="50">
        <v>8.3333333333333329E-2</v>
      </c>
    </row>
    <row r="40" spans="1:3" x14ac:dyDescent="0.25">
      <c r="A40" s="48" t="s">
        <v>315</v>
      </c>
      <c r="B40" s="50"/>
      <c r="C40" s="50">
        <v>0</v>
      </c>
    </row>
    <row r="41" spans="1:3" x14ac:dyDescent="0.25">
      <c r="A41" s="48" t="s">
        <v>34</v>
      </c>
      <c r="B41" s="50">
        <v>0.83333333333333337</v>
      </c>
      <c r="C41" s="50">
        <v>0.83333333333333337</v>
      </c>
    </row>
    <row r="42" spans="1:3" x14ac:dyDescent="0.25">
      <c r="A42" s="48" t="s">
        <v>319</v>
      </c>
      <c r="B42" s="50"/>
      <c r="C42" s="50"/>
    </row>
    <row r="43" spans="1:3" x14ac:dyDescent="0.25">
      <c r="A43" s="48" t="s">
        <v>320</v>
      </c>
      <c r="B43" s="50">
        <v>0.95652173913043481</v>
      </c>
      <c r="C43" s="50">
        <v>0.26241624999999996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8"/>
  <sheetViews>
    <sheetView showGridLines="0" showRowColHeaders="0" tabSelected="1" zoomScale="90" zoomScaleNormal="90" workbookViewId="0">
      <selection activeCell="D14" sqref="D14"/>
    </sheetView>
  </sheetViews>
  <sheetFormatPr baseColWidth="10" defaultColWidth="0" defaultRowHeight="15" zeroHeight="1" x14ac:dyDescent="0.25"/>
  <cols>
    <col min="1" max="1" width="5" style="73" customWidth="1"/>
    <col min="2" max="2" width="17.28515625" style="73" bestFit="1" customWidth="1"/>
    <col min="3" max="3" width="11.42578125" style="73" customWidth="1"/>
    <col min="4" max="4" width="24" style="73" customWidth="1"/>
    <col min="5" max="5" width="17.7109375" style="73" bestFit="1" customWidth="1"/>
    <col min="6" max="6" width="15.7109375" style="73" bestFit="1" customWidth="1"/>
    <col min="7" max="7" width="19.28515625" style="73" bestFit="1" customWidth="1"/>
    <col min="8" max="8" width="43.85546875" style="73" customWidth="1"/>
    <col min="9" max="9" width="25.5703125" style="73" customWidth="1"/>
    <col min="10" max="10" width="5.7109375" style="73" customWidth="1"/>
    <col min="11" max="16384" width="0" style="73" hidden="1"/>
  </cols>
  <sheetData>
    <row r="1" spans="2:10" x14ac:dyDescent="0.25">
      <c r="B1" s="207" t="s">
        <v>185</v>
      </c>
      <c r="C1" s="207"/>
      <c r="D1" s="207"/>
      <c r="E1" s="207"/>
      <c r="F1" s="207"/>
      <c r="G1" s="207"/>
      <c r="H1" s="207"/>
      <c r="I1" s="207"/>
      <c r="J1" s="87"/>
    </row>
    <row r="2" spans="2:10" x14ac:dyDescent="0.25">
      <c r="B2" s="207" t="s">
        <v>262</v>
      </c>
      <c r="C2" s="207"/>
      <c r="D2" s="207"/>
      <c r="E2" s="207"/>
      <c r="F2" s="207"/>
      <c r="G2" s="207"/>
      <c r="H2" s="207"/>
      <c r="I2" s="207"/>
      <c r="J2" s="87"/>
    </row>
    <row r="3" spans="2:10" x14ac:dyDescent="0.25">
      <c r="B3" s="207" t="s">
        <v>330</v>
      </c>
      <c r="C3" s="207"/>
      <c r="D3" s="207"/>
      <c r="E3" s="207"/>
      <c r="F3" s="207"/>
      <c r="G3" s="207"/>
      <c r="H3" s="207"/>
      <c r="I3" s="207"/>
      <c r="J3" s="87"/>
    </row>
    <row r="4" spans="2:10" x14ac:dyDescent="0.25">
      <c r="B4" s="207" t="s">
        <v>331</v>
      </c>
      <c r="C4" s="207"/>
      <c r="D4" s="207"/>
      <c r="E4" s="207"/>
      <c r="F4" s="207"/>
      <c r="G4" s="207"/>
      <c r="H4" s="207"/>
      <c r="I4" s="207"/>
      <c r="J4" s="87"/>
    </row>
    <row r="5" spans="2:10" x14ac:dyDescent="0.25">
      <c r="B5" s="231">
        <v>42734</v>
      </c>
      <c r="C5" s="231"/>
      <c r="D5" s="231"/>
      <c r="E5" s="231"/>
      <c r="F5" s="231"/>
      <c r="G5" s="231"/>
      <c r="H5" s="231"/>
      <c r="I5" s="231"/>
      <c r="J5" s="231"/>
    </row>
    <row r="6" spans="2:10" ht="15.75" thickBot="1" x14ac:dyDescent="0.3">
      <c r="B6" s="216"/>
      <c r="C6" s="216"/>
      <c r="D6" s="216"/>
      <c r="E6" s="216"/>
      <c r="F6" s="216"/>
      <c r="G6" s="216"/>
      <c r="H6" s="216"/>
      <c r="I6" s="216"/>
      <c r="J6" s="87"/>
    </row>
    <row r="7" spans="2:10" ht="15.75" customHeight="1" x14ac:dyDescent="0.25">
      <c r="B7" s="208" t="s">
        <v>0</v>
      </c>
      <c r="C7" s="209"/>
      <c r="D7" s="209"/>
      <c r="E7" s="209"/>
      <c r="F7" s="209"/>
      <c r="G7" s="210"/>
      <c r="H7" s="217" t="s">
        <v>479</v>
      </c>
      <c r="I7" s="220" t="s">
        <v>329</v>
      </c>
      <c r="J7" s="87"/>
    </row>
    <row r="8" spans="2:10" x14ac:dyDescent="0.25">
      <c r="B8" s="211"/>
      <c r="C8" s="212"/>
      <c r="D8" s="212"/>
      <c r="E8" s="212"/>
      <c r="F8" s="212"/>
      <c r="G8" s="213"/>
      <c r="H8" s="218"/>
      <c r="I8" s="221"/>
      <c r="J8" s="87"/>
    </row>
    <row r="9" spans="2:10" ht="15.75" customHeight="1" x14ac:dyDescent="0.25">
      <c r="B9" s="211" t="s">
        <v>17</v>
      </c>
      <c r="C9" s="212" t="s">
        <v>1</v>
      </c>
      <c r="D9" s="212"/>
      <c r="E9" s="227" t="s">
        <v>2</v>
      </c>
      <c r="F9" s="212" t="s">
        <v>3</v>
      </c>
      <c r="G9" s="223" t="s">
        <v>4</v>
      </c>
      <c r="H9" s="218"/>
      <c r="I9" s="221"/>
      <c r="J9" s="87"/>
    </row>
    <row r="10" spans="2:10" ht="15.75" customHeight="1" thickBot="1" x14ac:dyDescent="0.3">
      <c r="B10" s="225"/>
      <c r="C10" s="226"/>
      <c r="D10" s="226"/>
      <c r="E10" s="228"/>
      <c r="F10" s="226"/>
      <c r="G10" s="224"/>
      <c r="H10" s="219"/>
      <c r="I10" s="222"/>
      <c r="J10" s="87"/>
    </row>
    <row r="11" spans="2:10" ht="89.25" customHeight="1" x14ac:dyDescent="0.25">
      <c r="B11" s="214" t="s">
        <v>243</v>
      </c>
      <c r="C11" s="95" t="s">
        <v>92</v>
      </c>
      <c r="D11" s="70" t="s">
        <v>332</v>
      </c>
      <c r="E11" s="70" t="s">
        <v>19</v>
      </c>
      <c r="F11" s="88" t="s">
        <v>237</v>
      </c>
      <c r="G11" s="96" t="s">
        <v>395</v>
      </c>
      <c r="H11" s="80" t="s">
        <v>460</v>
      </c>
      <c r="I11" s="97">
        <v>1</v>
      </c>
      <c r="J11" s="87"/>
    </row>
    <row r="12" spans="2:10" ht="153" customHeight="1" x14ac:dyDescent="0.25">
      <c r="B12" s="215"/>
      <c r="C12" s="98" t="s">
        <v>93</v>
      </c>
      <c r="D12" s="69" t="s">
        <v>333</v>
      </c>
      <c r="E12" s="71" t="s">
        <v>165</v>
      </c>
      <c r="F12" s="81" t="s">
        <v>237</v>
      </c>
      <c r="G12" s="96" t="s">
        <v>394</v>
      </c>
      <c r="H12" s="80" t="s">
        <v>486</v>
      </c>
      <c r="I12" s="97">
        <v>1</v>
      </c>
      <c r="J12" s="87"/>
    </row>
    <row r="13" spans="2:10" ht="54" customHeight="1" x14ac:dyDescent="0.25">
      <c r="B13" s="229" t="s">
        <v>244</v>
      </c>
      <c r="C13" s="98" t="s">
        <v>94</v>
      </c>
      <c r="D13" s="82" t="s">
        <v>334</v>
      </c>
      <c r="E13" s="71" t="s">
        <v>20</v>
      </c>
      <c r="F13" s="81" t="s">
        <v>237</v>
      </c>
      <c r="G13" s="99" t="s">
        <v>395</v>
      </c>
      <c r="H13" s="80" t="s">
        <v>437</v>
      </c>
      <c r="I13" s="97">
        <v>1</v>
      </c>
      <c r="J13" s="87"/>
    </row>
    <row r="14" spans="2:10" ht="69.75" customHeight="1" x14ac:dyDescent="0.25">
      <c r="B14" s="230"/>
      <c r="C14" s="98" t="s">
        <v>95</v>
      </c>
      <c r="D14" s="82" t="s">
        <v>335</v>
      </c>
      <c r="E14" s="71" t="s">
        <v>24</v>
      </c>
      <c r="F14" s="81" t="s">
        <v>238</v>
      </c>
      <c r="G14" s="99" t="s">
        <v>394</v>
      </c>
      <c r="H14" s="80" t="s">
        <v>487</v>
      </c>
      <c r="I14" s="97">
        <v>1</v>
      </c>
      <c r="J14" s="87"/>
    </row>
    <row r="15" spans="2:10" ht="87" customHeight="1" x14ac:dyDescent="0.25">
      <c r="B15" s="230"/>
      <c r="C15" s="98" t="s">
        <v>96</v>
      </c>
      <c r="D15" s="82" t="s">
        <v>336</v>
      </c>
      <c r="E15" s="71" t="s">
        <v>23</v>
      </c>
      <c r="F15" s="81" t="s">
        <v>238</v>
      </c>
      <c r="G15" s="99" t="s">
        <v>415</v>
      </c>
      <c r="H15" s="80" t="s">
        <v>438</v>
      </c>
      <c r="I15" s="97">
        <v>1</v>
      </c>
      <c r="J15" s="87"/>
    </row>
    <row r="16" spans="2:10" ht="80.25" customHeight="1" x14ac:dyDescent="0.25">
      <c r="B16" s="230"/>
      <c r="C16" s="98" t="s">
        <v>97</v>
      </c>
      <c r="D16" s="82" t="s">
        <v>337</v>
      </c>
      <c r="E16" s="71" t="s">
        <v>22</v>
      </c>
      <c r="F16" s="81" t="s">
        <v>238</v>
      </c>
      <c r="G16" s="99" t="s">
        <v>395</v>
      </c>
      <c r="H16" s="80" t="s">
        <v>439</v>
      </c>
      <c r="I16" s="97">
        <v>1</v>
      </c>
      <c r="J16" s="87"/>
    </row>
    <row r="17" spans="2:10" ht="45" x14ac:dyDescent="0.25">
      <c r="B17" s="230"/>
      <c r="C17" s="98" t="s">
        <v>98</v>
      </c>
      <c r="D17" s="82" t="s">
        <v>338</v>
      </c>
      <c r="E17" s="71" t="s">
        <v>21</v>
      </c>
      <c r="F17" s="81" t="s">
        <v>237</v>
      </c>
      <c r="G17" s="99" t="s">
        <v>396</v>
      </c>
      <c r="H17" s="80" t="s">
        <v>461</v>
      </c>
      <c r="I17" s="97">
        <v>1</v>
      </c>
      <c r="J17" s="87"/>
    </row>
    <row r="18" spans="2:10" ht="73.5" customHeight="1" x14ac:dyDescent="0.25">
      <c r="B18" s="214"/>
      <c r="C18" s="98" t="s">
        <v>99</v>
      </c>
      <c r="D18" s="69" t="s">
        <v>339</v>
      </c>
      <c r="E18" s="71" t="s">
        <v>21</v>
      </c>
      <c r="F18" s="81" t="s">
        <v>238</v>
      </c>
      <c r="G18" s="99" t="s">
        <v>397</v>
      </c>
      <c r="H18" s="80" t="s">
        <v>461</v>
      </c>
      <c r="I18" s="97">
        <v>1</v>
      </c>
      <c r="J18" s="87"/>
    </row>
    <row r="19" spans="2:10" ht="102" customHeight="1" x14ac:dyDescent="0.25">
      <c r="B19" s="234" t="s">
        <v>245</v>
      </c>
      <c r="C19" s="100" t="s">
        <v>100</v>
      </c>
      <c r="D19" s="82" t="s">
        <v>340</v>
      </c>
      <c r="E19" s="71" t="s">
        <v>167</v>
      </c>
      <c r="F19" s="81" t="s">
        <v>237</v>
      </c>
      <c r="G19" s="99" t="s">
        <v>415</v>
      </c>
      <c r="H19" s="80" t="s">
        <v>440</v>
      </c>
      <c r="I19" s="97">
        <v>1</v>
      </c>
      <c r="J19" s="87"/>
    </row>
    <row r="20" spans="2:10" ht="48" customHeight="1" x14ac:dyDescent="0.25">
      <c r="B20" s="235"/>
      <c r="C20" s="100" t="s">
        <v>101</v>
      </c>
      <c r="D20" s="82" t="s">
        <v>341</v>
      </c>
      <c r="E20" s="71" t="s">
        <v>168</v>
      </c>
      <c r="F20" s="81" t="s">
        <v>237</v>
      </c>
      <c r="G20" s="99" t="s">
        <v>415</v>
      </c>
      <c r="H20" s="80" t="s">
        <v>462</v>
      </c>
      <c r="I20" s="97">
        <v>1</v>
      </c>
      <c r="J20" s="87"/>
    </row>
    <row r="21" spans="2:10" ht="105.75" customHeight="1" x14ac:dyDescent="0.25">
      <c r="B21" s="234" t="s">
        <v>246</v>
      </c>
      <c r="C21" s="100" t="s">
        <v>102</v>
      </c>
      <c r="D21" s="82" t="s">
        <v>342</v>
      </c>
      <c r="E21" s="71" t="s">
        <v>192</v>
      </c>
      <c r="F21" s="81" t="s">
        <v>237</v>
      </c>
      <c r="G21" s="99" t="s">
        <v>395</v>
      </c>
      <c r="H21" s="80" t="s">
        <v>477</v>
      </c>
      <c r="I21" s="97">
        <v>1</v>
      </c>
      <c r="J21" s="87"/>
    </row>
    <row r="22" spans="2:10" ht="135" customHeight="1" x14ac:dyDescent="0.25">
      <c r="B22" s="236"/>
      <c r="C22" s="100" t="s">
        <v>103</v>
      </c>
      <c r="D22" s="82" t="s">
        <v>344</v>
      </c>
      <c r="E22" s="71" t="s">
        <v>191</v>
      </c>
      <c r="F22" s="81" t="s">
        <v>237</v>
      </c>
      <c r="G22" s="99" t="s">
        <v>395</v>
      </c>
      <c r="H22" s="80" t="s">
        <v>478</v>
      </c>
      <c r="I22" s="101">
        <v>1</v>
      </c>
      <c r="J22" s="87"/>
    </row>
    <row r="23" spans="2:10" ht="144.75" customHeight="1" x14ac:dyDescent="0.25">
      <c r="B23" s="236"/>
      <c r="C23" s="100" t="s">
        <v>104</v>
      </c>
      <c r="D23" s="82" t="s">
        <v>343</v>
      </c>
      <c r="E23" s="71" t="s">
        <v>193</v>
      </c>
      <c r="F23" s="81" t="s">
        <v>25</v>
      </c>
      <c r="G23" s="99" t="s">
        <v>396</v>
      </c>
      <c r="H23" s="78" t="s">
        <v>488</v>
      </c>
      <c r="I23" s="101">
        <v>1</v>
      </c>
      <c r="J23" s="87"/>
    </row>
    <row r="24" spans="2:10" ht="78.75" customHeight="1" x14ac:dyDescent="0.25">
      <c r="B24" s="235"/>
      <c r="C24" s="100" t="s">
        <v>105</v>
      </c>
      <c r="D24" s="82" t="s">
        <v>345</v>
      </c>
      <c r="E24" s="71" t="s">
        <v>194</v>
      </c>
      <c r="F24" s="81" t="s">
        <v>237</v>
      </c>
      <c r="G24" s="99" t="s">
        <v>397</v>
      </c>
      <c r="H24" s="89" t="s">
        <v>484</v>
      </c>
      <c r="I24" s="101">
        <v>1</v>
      </c>
      <c r="J24" s="87"/>
    </row>
    <row r="25" spans="2:10" ht="390" customHeight="1" thickBot="1" x14ac:dyDescent="0.3">
      <c r="B25" s="90" t="s">
        <v>247</v>
      </c>
      <c r="C25" s="102" t="s">
        <v>161</v>
      </c>
      <c r="D25" s="91" t="s">
        <v>346</v>
      </c>
      <c r="E25" s="72" t="s">
        <v>195</v>
      </c>
      <c r="F25" s="92" t="s">
        <v>242</v>
      </c>
      <c r="G25" s="93" t="s">
        <v>414</v>
      </c>
      <c r="H25" s="94" t="s">
        <v>441</v>
      </c>
      <c r="I25" s="103">
        <v>1</v>
      </c>
      <c r="J25" s="87"/>
    </row>
    <row r="26" spans="2:10" ht="15.75" thickBot="1" x14ac:dyDescent="0.3">
      <c r="B26" s="87"/>
      <c r="C26" s="87"/>
      <c r="D26" s="87"/>
      <c r="E26" s="87"/>
      <c r="F26" s="87"/>
      <c r="G26" s="87"/>
      <c r="H26" s="87"/>
      <c r="I26" s="87"/>
      <c r="J26" s="87"/>
    </row>
    <row r="27" spans="2:10" ht="29.25" customHeight="1" thickBot="1" x14ac:dyDescent="0.3">
      <c r="B27" s="87"/>
      <c r="C27" s="87"/>
      <c r="D27" s="87"/>
      <c r="E27" s="87"/>
      <c r="F27" s="87"/>
      <c r="G27" s="232" t="s">
        <v>482</v>
      </c>
      <c r="H27" s="233"/>
      <c r="I27" s="112">
        <f>AVERAGE(I11:I25)</f>
        <v>1</v>
      </c>
      <c r="J27" s="87"/>
    </row>
    <row r="28" spans="2:10" x14ac:dyDescent="0.25"/>
  </sheetData>
  <sheetProtection password="CE88" sheet="1" objects="1" scenarios="1"/>
  <mergeCells count="19">
    <mergeCell ref="B13:B18"/>
    <mergeCell ref="B5:J5"/>
    <mergeCell ref="G27:H27"/>
    <mergeCell ref="B19:B20"/>
    <mergeCell ref="B21:B24"/>
    <mergeCell ref="B1:I1"/>
    <mergeCell ref="B3:I3"/>
    <mergeCell ref="B7:G8"/>
    <mergeCell ref="B2:I2"/>
    <mergeCell ref="B11:B12"/>
    <mergeCell ref="B6:I6"/>
    <mergeCell ref="B4:I4"/>
    <mergeCell ref="H7:H10"/>
    <mergeCell ref="I7:I10"/>
    <mergeCell ref="G9:G10"/>
    <mergeCell ref="B9:B10"/>
    <mergeCell ref="C9:D10"/>
    <mergeCell ref="E9:E10"/>
    <mergeCell ref="F9:F10"/>
  </mergeCells>
  <conditionalFormatting sqref="I11:I25">
    <cfRule type="colorScale" priority="2">
      <colorScale>
        <cfvo type="num" val="0"/>
        <cfvo type="num" val="0.5"/>
        <cfvo type="num" val="1"/>
        <color rgb="FFFF0000"/>
        <color rgb="FFFFEB84"/>
        <color rgb="FF63BE7B"/>
      </colorScale>
    </cfRule>
  </conditionalFormatting>
  <conditionalFormatting sqref="I27">
    <cfRule type="colorScale" priority="1">
      <colorScale>
        <cfvo type="num" val="0"/>
        <cfvo type="num" val="0.5"/>
        <cfvo type="num" val="1"/>
        <color rgb="FFFF0000"/>
        <color rgb="FFFFEB84"/>
        <color rgb="FF63BE7B"/>
      </colorScale>
    </cfRule>
  </conditionalFormatting>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showRowColHeaders="0" zoomScale="90" zoomScaleNormal="90" workbookViewId="0">
      <selection activeCell="D14" sqref="D14"/>
    </sheetView>
  </sheetViews>
  <sheetFormatPr baseColWidth="10" defaultColWidth="0" defaultRowHeight="15" zeroHeight="1" x14ac:dyDescent="0.25"/>
  <cols>
    <col min="1" max="1" width="5.5703125" customWidth="1"/>
    <col min="2" max="2" width="15.42578125" customWidth="1"/>
    <col min="3" max="3" width="11.42578125" customWidth="1"/>
    <col min="4" max="4" width="22.28515625" customWidth="1"/>
    <col min="5" max="5" width="11.42578125" customWidth="1"/>
    <col min="6" max="6" width="17.28515625" customWidth="1"/>
    <col min="7" max="7" width="16.42578125" customWidth="1"/>
    <col min="8" max="8" width="50.7109375" customWidth="1"/>
    <col min="9" max="9" width="18.28515625" customWidth="1"/>
    <col min="10" max="10" width="6.5703125" customWidth="1"/>
    <col min="11" max="11" width="11.42578125" hidden="1" customWidth="1"/>
    <col min="12" max="12" width="18.140625" hidden="1" customWidth="1"/>
    <col min="13" max="13" width="0" hidden="1" customWidth="1"/>
    <col min="14" max="16384" width="11.42578125" hidden="1"/>
  </cols>
  <sheetData>
    <row r="1" spans="2:13" x14ac:dyDescent="0.25">
      <c r="B1" s="255" t="s">
        <v>185</v>
      </c>
      <c r="C1" s="255"/>
      <c r="D1" s="255"/>
      <c r="E1" s="255"/>
      <c r="F1" s="255"/>
      <c r="G1" s="255"/>
      <c r="H1" s="255"/>
      <c r="I1" s="255"/>
    </row>
    <row r="2" spans="2:13" x14ac:dyDescent="0.25">
      <c r="B2" s="255" t="s">
        <v>262</v>
      </c>
      <c r="C2" s="255"/>
      <c r="D2" s="255"/>
      <c r="E2" s="255"/>
      <c r="F2" s="255"/>
      <c r="G2" s="255"/>
      <c r="H2" s="255"/>
      <c r="I2" s="255"/>
    </row>
    <row r="3" spans="2:13" x14ac:dyDescent="0.25">
      <c r="B3" s="255" t="s">
        <v>330</v>
      </c>
      <c r="C3" s="255"/>
      <c r="D3" s="255"/>
      <c r="E3" s="255"/>
      <c r="F3" s="255"/>
      <c r="G3" s="255"/>
      <c r="H3" s="255"/>
      <c r="I3" s="255"/>
    </row>
    <row r="4" spans="2:13" x14ac:dyDescent="0.25">
      <c r="B4" s="255" t="s">
        <v>331</v>
      </c>
      <c r="C4" s="255"/>
      <c r="D4" s="255"/>
      <c r="E4" s="255"/>
      <c r="F4" s="255"/>
      <c r="G4" s="255"/>
      <c r="H4" s="255"/>
      <c r="I4" s="255"/>
    </row>
    <row r="5" spans="2:13" x14ac:dyDescent="0.25">
      <c r="B5" s="231">
        <v>42734</v>
      </c>
      <c r="C5" s="231"/>
      <c r="D5" s="231"/>
      <c r="E5" s="231"/>
      <c r="F5" s="231"/>
      <c r="G5" s="231"/>
      <c r="H5" s="231"/>
      <c r="I5" s="231"/>
      <c r="J5" s="231"/>
    </row>
    <row r="6" spans="2:13" ht="15.75" thickBot="1" x14ac:dyDescent="0.3">
      <c r="B6" s="254"/>
      <c r="C6" s="254"/>
      <c r="D6" s="254"/>
      <c r="E6" s="254"/>
      <c r="F6" s="254"/>
      <c r="G6" s="254"/>
      <c r="H6" s="254"/>
      <c r="I6" s="254"/>
    </row>
    <row r="7" spans="2:13" ht="15" customHeight="1" x14ac:dyDescent="0.25">
      <c r="B7" s="249" t="s">
        <v>29</v>
      </c>
      <c r="C7" s="250"/>
      <c r="D7" s="250"/>
      <c r="E7" s="250"/>
      <c r="F7" s="250"/>
      <c r="G7" s="251"/>
      <c r="H7" s="217" t="s">
        <v>479</v>
      </c>
      <c r="I7" s="220" t="s">
        <v>329</v>
      </c>
    </row>
    <row r="8" spans="2:13" ht="15" customHeight="1" x14ac:dyDescent="0.25">
      <c r="B8" s="239"/>
      <c r="C8" s="241"/>
      <c r="D8" s="241"/>
      <c r="E8" s="241"/>
      <c r="F8" s="241"/>
      <c r="G8" s="252"/>
      <c r="H8" s="218"/>
      <c r="I8" s="221"/>
    </row>
    <row r="9" spans="2:13" ht="15" customHeight="1" x14ac:dyDescent="0.25">
      <c r="B9" s="239" t="s">
        <v>17</v>
      </c>
      <c r="C9" s="241" t="s">
        <v>1</v>
      </c>
      <c r="D9" s="241"/>
      <c r="E9" s="243" t="s">
        <v>2</v>
      </c>
      <c r="F9" s="241" t="s">
        <v>3</v>
      </c>
      <c r="G9" s="237" t="s">
        <v>4</v>
      </c>
      <c r="H9" s="218"/>
      <c r="I9" s="221"/>
    </row>
    <row r="10" spans="2:13" ht="15.75" customHeight="1" thickBot="1" x14ac:dyDescent="0.3">
      <c r="B10" s="240"/>
      <c r="C10" s="242"/>
      <c r="D10" s="242"/>
      <c r="E10" s="244"/>
      <c r="F10" s="242"/>
      <c r="G10" s="238"/>
      <c r="H10" s="219"/>
      <c r="I10" s="222"/>
      <c r="L10" s="143"/>
    </row>
    <row r="11" spans="2:13" ht="409.5" customHeight="1" x14ac:dyDescent="0.25">
      <c r="B11" s="55" t="s">
        <v>30</v>
      </c>
      <c r="C11" s="56" t="s">
        <v>5</v>
      </c>
      <c r="D11" s="57" t="s">
        <v>347</v>
      </c>
      <c r="E11" s="245" t="s">
        <v>44</v>
      </c>
      <c r="F11" s="55" t="s">
        <v>237</v>
      </c>
      <c r="G11" s="52" t="s">
        <v>394</v>
      </c>
      <c r="H11" s="74" t="s">
        <v>521</v>
      </c>
      <c r="I11" s="75">
        <v>1</v>
      </c>
      <c r="K11" s="137"/>
      <c r="L11" s="2"/>
      <c r="M11" s="2" t="s">
        <v>520</v>
      </c>
    </row>
    <row r="12" spans="2:13" ht="227.25" customHeight="1" x14ac:dyDescent="0.25">
      <c r="B12" s="54" t="s">
        <v>47</v>
      </c>
      <c r="C12" s="3" t="s">
        <v>6</v>
      </c>
      <c r="D12" s="8" t="s">
        <v>348</v>
      </c>
      <c r="E12" s="245"/>
      <c r="F12" s="54" t="s">
        <v>239</v>
      </c>
      <c r="G12" s="51" t="s">
        <v>398</v>
      </c>
      <c r="H12" s="74" t="s">
        <v>485</v>
      </c>
      <c r="I12" s="113">
        <v>0.5</v>
      </c>
      <c r="K12" s="137"/>
      <c r="L12" s="144"/>
    </row>
    <row r="13" spans="2:13" ht="173.25" customHeight="1" x14ac:dyDescent="0.25">
      <c r="B13" s="54" t="s">
        <v>32</v>
      </c>
      <c r="C13" s="3" t="s">
        <v>7</v>
      </c>
      <c r="D13" s="8" t="s">
        <v>31</v>
      </c>
      <c r="E13" s="246"/>
      <c r="F13" s="54" t="s">
        <v>237</v>
      </c>
      <c r="G13" s="51" t="s">
        <v>394</v>
      </c>
      <c r="H13" s="74" t="s">
        <v>522</v>
      </c>
      <c r="I13" s="75">
        <v>1</v>
      </c>
      <c r="K13" s="137"/>
      <c r="L13" s="2"/>
    </row>
    <row r="14" spans="2:13" ht="177.75" customHeight="1" x14ac:dyDescent="0.25">
      <c r="B14" s="54" t="s">
        <v>33</v>
      </c>
      <c r="C14" s="3" t="s">
        <v>26</v>
      </c>
      <c r="D14" s="8" t="s">
        <v>349</v>
      </c>
      <c r="E14" s="253" t="s">
        <v>163</v>
      </c>
      <c r="F14" s="54" t="s">
        <v>240</v>
      </c>
      <c r="G14" s="52" t="s">
        <v>398</v>
      </c>
      <c r="H14" s="247" t="s">
        <v>525</v>
      </c>
      <c r="I14" s="75" t="s">
        <v>483</v>
      </c>
      <c r="K14" s="137"/>
      <c r="L14" s="2"/>
    </row>
    <row r="15" spans="2:13" ht="185.25" customHeight="1" x14ac:dyDescent="0.25">
      <c r="B15" s="54" t="s">
        <v>40</v>
      </c>
      <c r="C15" s="3" t="s">
        <v>27</v>
      </c>
      <c r="D15" s="8" t="s">
        <v>350</v>
      </c>
      <c r="E15" s="245"/>
      <c r="F15" s="54" t="s">
        <v>237</v>
      </c>
      <c r="G15" s="52" t="s">
        <v>399</v>
      </c>
      <c r="H15" s="248"/>
      <c r="I15" s="75" t="s">
        <v>483</v>
      </c>
      <c r="L15" s="2"/>
    </row>
    <row r="16" spans="2:13" ht="316.5" customHeight="1" x14ac:dyDescent="0.25">
      <c r="B16" s="54" t="s">
        <v>303</v>
      </c>
      <c r="C16" s="3" t="s">
        <v>28</v>
      </c>
      <c r="D16" s="8" t="s">
        <v>351</v>
      </c>
      <c r="E16" s="246"/>
      <c r="F16" s="54" t="s">
        <v>219</v>
      </c>
      <c r="G16" s="52" t="s">
        <v>400</v>
      </c>
      <c r="H16" s="74" t="s">
        <v>489</v>
      </c>
      <c r="I16" s="75">
        <v>0.5</v>
      </c>
      <c r="K16" s="137"/>
      <c r="L16" s="2"/>
    </row>
    <row r="17" spans="2:12" ht="162.75" customHeight="1" x14ac:dyDescent="0.25">
      <c r="B17" s="54" t="s">
        <v>45</v>
      </c>
      <c r="C17" s="3" t="s">
        <v>301</v>
      </c>
      <c r="D17" s="8" t="s">
        <v>304</v>
      </c>
      <c r="E17" s="10" t="s">
        <v>305</v>
      </c>
      <c r="F17" s="54" t="s">
        <v>237</v>
      </c>
      <c r="G17" s="52" t="s">
        <v>400</v>
      </c>
      <c r="H17" s="74" t="s">
        <v>480</v>
      </c>
      <c r="I17" s="75">
        <v>0.5</v>
      </c>
      <c r="J17" s="145"/>
      <c r="K17" s="146"/>
      <c r="L17" s="147"/>
    </row>
    <row r="18" spans="2:12" ht="409.5" x14ac:dyDescent="0.25">
      <c r="B18" s="54" t="s">
        <v>247</v>
      </c>
      <c r="C18" s="3" t="s">
        <v>302</v>
      </c>
      <c r="D18" s="8" t="s">
        <v>300</v>
      </c>
      <c r="E18" s="10" t="s">
        <v>164</v>
      </c>
      <c r="F18" s="54" t="s">
        <v>242</v>
      </c>
      <c r="G18" s="52" t="s">
        <v>401</v>
      </c>
      <c r="H18" s="74" t="s">
        <v>441</v>
      </c>
      <c r="I18" s="75">
        <v>1</v>
      </c>
    </row>
    <row r="19" spans="2:12" ht="15.75" thickBot="1" x14ac:dyDescent="0.3">
      <c r="B19" s="53"/>
    </row>
    <row r="20" spans="2:12" ht="41.25" customHeight="1" thickBot="1" x14ac:dyDescent="0.3">
      <c r="G20" s="232" t="s">
        <v>482</v>
      </c>
      <c r="H20" s="233"/>
      <c r="I20" s="109">
        <f>AVERAGE(I11:I18)</f>
        <v>0.75</v>
      </c>
    </row>
    <row r="21" spans="2:12" x14ac:dyDescent="0.25"/>
    <row r="22" spans="2:12" x14ac:dyDescent="0.25"/>
  </sheetData>
  <sheetProtection password="CE88" sheet="1" objects="1" scenarios="1"/>
  <mergeCells count="18">
    <mergeCell ref="B1:I1"/>
    <mergeCell ref="B2:I2"/>
    <mergeCell ref="B3:I3"/>
    <mergeCell ref="B4:I4"/>
    <mergeCell ref="B5:J5"/>
    <mergeCell ref="B7:G8"/>
    <mergeCell ref="H7:H10"/>
    <mergeCell ref="I7:I10"/>
    <mergeCell ref="E14:E16"/>
    <mergeCell ref="B6:I6"/>
    <mergeCell ref="G20:H20"/>
    <mergeCell ref="G9:G10"/>
    <mergeCell ref="B9:B10"/>
    <mergeCell ref="C9:D10"/>
    <mergeCell ref="E9:E10"/>
    <mergeCell ref="F9:F10"/>
    <mergeCell ref="E11:E13"/>
    <mergeCell ref="H14:H15"/>
  </mergeCells>
  <conditionalFormatting sqref="I11">
    <cfRule type="colorScale" priority="4">
      <colorScale>
        <cfvo type="num" val="0"/>
        <cfvo type="num" val="0.5"/>
        <cfvo type="num" val="1"/>
        <color rgb="FFFF0000"/>
        <color rgb="FFFFEB84"/>
        <color rgb="FF63BE7B"/>
      </colorScale>
    </cfRule>
  </conditionalFormatting>
  <conditionalFormatting sqref="I12:I18">
    <cfRule type="colorScale" priority="3">
      <colorScale>
        <cfvo type="num" val="0"/>
        <cfvo type="num" val="0.5"/>
        <cfvo type="num" val="1"/>
        <color rgb="FFFF0000"/>
        <color rgb="FFFFEB84"/>
        <color rgb="FF63BE7B"/>
      </colorScale>
    </cfRule>
  </conditionalFormatting>
  <conditionalFormatting sqref="I20">
    <cfRule type="colorScale" priority="2">
      <colorScale>
        <cfvo type="num" val="0"/>
        <cfvo type="num" val="0.5"/>
        <cfvo type="num" val="1"/>
        <color rgb="FFFF0000"/>
        <color rgb="FFFFEB84"/>
        <color rgb="FF63BE7B"/>
      </colorScale>
    </cfRule>
  </conditionalFormatting>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showRowColHeaders="0" zoomScale="90" zoomScaleNormal="90" workbookViewId="0">
      <selection activeCell="D14" sqref="D14"/>
    </sheetView>
  </sheetViews>
  <sheetFormatPr baseColWidth="10" defaultColWidth="0" defaultRowHeight="15" zeroHeight="1" x14ac:dyDescent="0.25"/>
  <cols>
    <col min="1" max="1" width="4.28515625" customWidth="1"/>
    <col min="2" max="2" width="19.28515625" customWidth="1"/>
    <col min="3" max="3" width="15.42578125" customWidth="1"/>
    <col min="4" max="4" width="23.42578125" customWidth="1"/>
    <col min="5" max="5" width="11.42578125" customWidth="1"/>
    <col min="6" max="6" width="19.140625" customWidth="1"/>
    <col min="7" max="7" width="15" customWidth="1"/>
    <col min="8" max="8" width="37.28515625" customWidth="1"/>
    <col min="9" max="9" width="17" customWidth="1"/>
    <col min="10" max="10" width="5.28515625" customWidth="1"/>
    <col min="11" max="11" width="0" hidden="1" customWidth="1"/>
    <col min="12" max="16384" width="11.42578125" hidden="1"/>
  </cols>
  <sheetData>
    <row r="1" spans="2:11" x14ac:dyDescent="0.25">
      <c r="B1" s="255" t="s">
        <v>185</v>
      </c>
      <c r="C1" s="255"/>
      <c r="D1" s="255"/>
      <c r="E1" s="255"/>
      <c r="F1" s="255"/>
      <c r="G1" s="255"/>
      <c r="H1" s="255"/>
      <c r="I1" s="255"/>
      <c r="J1" s="79"/>
    </row>
    <row r="2" spans="2:11" x14ac:dyDescent="0.25">
      <c r="B2" s="255" t="s">
        <v>262</v>
      </c>
      <c r="C2" s="255"/>
      <c r="D2" s="255"/>
      <c r="E2" s="255"/>
      <c r="F2" s="255"/>
      <c r="G2" s="255"/>
      <c r="H2" s="255"/>
      <c r="I2" s="255"/>
      <c r="J2" s="79"/>
    </row>
    <row r="3" spans="2:11" x14ac:dyDescent="0.25">
      <c r="B3" s="255" t="s">
        <v>330</v>
      </c>
      <c r="C3" s="255"/>
      <c r="D3" s="255"/>
      <c r="E3" s="255"/>
      <c r="F3" s="255"/>
      <c r="G3" s="255"/>
      <c r="H3" s="255"/>
      <c r="I3" s="255"/>
      <c r="J3" s="79"/>
    </row>
    <row r="4" spans="2:11" x14ac:dyDescent="0.25">
      <c r="B4" s="255" t="s">
        <v>331</v>
      </c>
      <c r="C4" s="255"/>
      <c r="D4" s="255"/>
      <c r="E4" s="255"/>
      <c r="F4" s="255"/>
      <c r="G4" s="255"/>
      <c r="H4" s="255"/>
      <c r="I4" s="255"/>
      <c r="J4" s="79"/>
    </row>
    <row r="5" spans="2:11" x14ac:dyDescent="0.25">
      <c r="B5" s="231">
        <v>42734</v>
      </c>
      <c r="C5" s="231"/>
      <c r="D5" s="231"/>
      <c r="E5" s="231"/>
      <c r="F5" s="231"/>
      <c r="G5" s="231"/>
      <c r="H5" s="231"/>
      <c r="I5" s="231"/>
      <c r="J5" s="231"/>
    </row>
    <row r="6" spans="2:11" ht="15.75" thickBot="1" x14ac:dyDescent="0.3">
      <c r="B6" s="255"/>
      <c r="C6" s="255"/>
      <c r="D6" s="255"/>
      <c r="E6" s="255"/>
      <c r="F6" s="255"/>
      <c r="G6" s="255"/>
      <c r="H6" s="255"/>
      <c r="I6" s="255"/>
      <c r="J6" s="79"/>
    </row>
    <row r="7" spans="2:11" ht="15" customHeight="1" x14ac:dyDescent="0.25">
      <c r="B7" s="208" t="s">
        <v>16</v>
      </c>
      <c r="C7" s="209"/>
      <c r="D7" s="209"/>
      <c r="E7" s="209"/>
      <c r="F7" s="209"/>
      <c r="G7" s="210"/>
      <c r="H7" s="260" t="s">
        <v>328</v>
      </c>
      <c r="I7" s="265" t="s">
        <v>329</v>
      </c>
      <c r="J7" s="79"/>
    </row>
    <row r="8" spans="2:11" ht="15.75" customHeight="1" x14ac:dyDescent="0.25">
      <c r="B8" s="211"/>
      <c r="C8" s="212"/>
      <c r="D8" s="212"/>
      <c r="E8" s="212"/>
      <c r="F8" s="212"/>
      <c r="G8" s="213"/>
      <c r="H8" s="261"/>
      <c r="I8" s="266"/>
      <c r="J8" s="79"/>
    </row>
    <row r="9" spans="2:11" ht="15" customHeight="1" x14ac:dyDescent="0.25">
      <c r="B9" s="211" t="s">
        <v>17</v>
      </c>
      <c r="C9" s="212" t="s">
        <v>1</v>
      </c>
      <c r="D9" s="212"/>
      <c r="E9" s="212" t="s">
        <v>2</v>
      </c>
      <c r="F9" s="212" t="s">
        <v>3</v>
      </c>
      <c r="G9" s="223" t="s">
        <v>4</v>
      </c>
      <c r="H9" s="261"/>
      <c r="I9" s="266"/>
      <c r="J9" s="79"/>
    </row>
    <row r="10" spans="2:11" ht="34.5" customHeight="1" thickBot="1" x14ac:dyDescent="0.3">
      <c r="B10" s="225"/>
      <c r="C10" s="226"/>
      <c r="D10" s="226"/>
      <c r="E10" s="226"/>
      <c r="F10" s="226"/>
      <c r="G10" s="224"/>
      <c r="H10" s="262"/>
      <c r="I10" s="267"/>
      <c r="J10" s="79"/>
    </row>
    <row r="11" spans="2:11" ht="297.75" customHeight="1" x14ac:dyDescent="0.25">
      <c r="B11" s="258" t="s">
        <v>248</v>
      </c>
      <c r="C11" s="156" t="s">
        <v>112</v>
      </c>
      <c r="D11" s="105" t="s">
        <v>48</v>
      </c>
      <c r="E11" s="105" t="s">
        <v>162</v>
      </c>
      <c r="F11" s="106" t="s">
        <v>241</v>
      </c>
      <c r="G11" s="99" t="s">
        <v>402</v>
      </c>
      <c r="H11" s="80" t="s">
        <v>523</v>
      </c>
      <c r="I11" s="84" t="s">
        <v>483</v>
      </c>
      <c r="J11" s="79"/>
      <c r="K11" s="58"/>
    </row>
    <row r="12" spans="2:11" ht="153" customHeight="1" x14ac:dyDescent="0.25">
      <c r="B12" s="259"/>
      <c r="C12" s="85" t="s">
        <v>113</v>
      </c>
      <c r="D12" s="82" t="s">
        <v>88</v>
      </c>
      <c r="E12" s="82" t="s">
        <v>422</v>
      </c>
      <c r="F12" s="149" t="s">
        <v>169</v>
      </c>
      <c r="G12" s="96" t="s">
        <v>403</v>
      </c>
      <c r="H12" s="151" t="s">
        <v>463</v>
      </c>
      <c r="I12" s="152">
        <v>1</v>
      </c>
      <c r="J12" s="79"/>
    </row>
    <row r="13" spans="2:11" ht="75" customHeight="1" x14ac:dyDescent="0.25">
      <c r="B13" s="259"/>
      <c r="C13" s="85" t="s">
        <v>114</v>
      </c>
      <c r="D13" s="82" t="s">
        <v>87</v>
      </c>
      <c r="E13" s="82" t="s">
        <v>170</v>
      </c>
      <c r="F13" s="149" t="s">
        <v>237</v>
      </c>
      <c r="G13" s="96" t="s">
        <v>404</v>
      </c>
      <c r="H13" s="151" t="s">
        <v>464</v>
      </c>
      <c r="I13" s="152">
        <v>1</v>
      </c>
      <c r="J13" s="79"/>
    </row>
    <row r="14" spans="2:11" ht="120" x14ac:dyDescent="0.25">
      <c r="B14" s="256" t="s">
        <v>249</v>
      </c>
      <c r="C14" s="85" t="s">
        <v>115</v>
      </c>
      <c r="D14" s="82" t="s">
        <v>309</v>
      </c>
      <c r="E14" s="82" t="s">
        <v>171</v>
      </c>
      <c r="F14" s="149" t="s">
        <v>169</v>
      </c>
      <c r="G14" s="96" t="s">
        <v>403</v>
      </c>
      <c r="H14" s="151" t="s">
        <v>451</v>
      </c>
      <c r="I14" s="152">
        <v>1</v>
      </c>
      <c r="J14" s="79"/>
    </row>
    <row r="15" spans="2:11" ht="120" x14ac:dyDescent="0.25">
      <c r="B15" s="256"/>
      <c r="C15" s="85" t="s">
        <v>116</v>
      </c>
      <c r="D15" s="82" t="s">
        <v>180</v>
      </c>
      <c r="E15" s="82" t="s">
        <v>172</v>
      </c>
      <c r="F15" s="149" t="s">
        <v>169</v>
      </c>
      <c r="G15" s="96" t="s">
        <v>398</v>
      </c>
      <c r="H15" s="157" t="s">
        <v>490</v>
      </c>
      <c r="I15" s="152">
        <v>1</v>
      </c>
      <c r="J15" s="79"/>
    </row>
    <row r="16" spans="2:11" ht="90" x14ac:dyDescent="0.25">
      <c r="B16" s="256"/>
      <c r="C16" s="85" t="s">
        <v>117</v>
      </c>
      <c r="D16" s="82" t="s">
        <v>173</v>
      </c>
      <c r="E16" s="82" t="s">
        <v>174</v>
      </c>
      <c r="F16" s="149" t="s">
        <v>169</v>
      </c>
      <c r="G16" s="96" t="s">
        <v>405</v>
      </c>
      <c r="H16" s="151" t="s">
        <v>481</v>
      </c>
      <c r="I16" s="152">
        <v>1</v>
      </c>
      <c r="J16" s="79"/>
    </row>
    <row r="17" spans="2:11" ht="255" x14ac:dyDescent="0.25">
      <c r="B17" s="256"/>
      <c r="C17" s="85" t="s">
        <v>118</v>
      </c>
      <c r="D17" s="82" t="s">
        <v>91</v>
      </c>
      <c r="E17" s="82" t="s">
        <v>175</v>
      </c>
      <c r="F17" s="149" t="s">
        <v>241</v>
      </c>
      <c r="G17" s="96" t="s">
        <v>405</v>
      </c>
      <c r="H17" s="151" t="s">
        <v>524</v>
      </c>
      <c r="I17" s="152" t="s">
        <v>483</v>
      </c>
      <c r="J17" s="79"/>
      <c r="K17" s="84">
        <v>0</v>
      </c>
    </row>
    <row r="18" spans="2:11" ht="204" customHeight="1" x14ac:dyDescent="0.25">
      <c r="B18" s="158" t="s">
        <v>250</v>
      </c>
      <c r="C18" s="85" t="s">
        <v>119</v>
      </c>
      <c r="D18" s="82" t="s">
        <v>86</v>
      </c>
      <c r="E18" s="82" t="s">
        <v>176</v>
      </c>
      <c r="F18" s="149" t="s">
        <v>237</v>
      </c>
      <c r="G18" s="96" t="s">
        <v>406</v>
      </c>
      <c r="H18" s="159" t="s">
        <v>491</v>
      </c>
      <c r="I18" s="152">
        <v>1</v>
      </c>
      <c r="J18" s="79"/>
    </row>
    <row r="19" spans="2:11" ht="105" customHeight="1" x14ac:dyDescent="0.25">
      <c r="B19" s="256" t="s">
        <v>251</v>
      </c>
      <c r="C19" s="85" t="s">
        <v>120</v>
      </c>
      <c r="D19" s="82" t="s">
        <v>89</v>
      </c>
      <c r="E19" s="82" t="s">
        <v>177</v>
      </c>
      <c r="F19" s="149" t="s">
        <v>237</v>
      </c>
      <c r="G19" s="96" t="s">
        <v>407</v>
      </c>
      <c r="H19" s="263" t="s">
        <v>526</v>
      </c>
      <c r="I19" s="152" t="s">
        <v>483</v>
      </c>
      <c r="J19" s="79"/>
      <c r="K19" s="84">
        <v>0</v>
      </c>
    </row>
    <row r="20" spans="2:11" ht="105" customHeight="1" x14ac:dyDescent="0.25">
      <c r="B20" s="256"/>
      <c r="C20" s="85" t="s">
        <v>121</v>
      </c>
      <c r="D20" s="82" t="s">
        <v>49</v>
      </c>
      <c r="E20" s="82" t="s">
        <v>178</v>
      </c>
      <c r="F20" s="149" t="s">
        <v>237</v>
      </c>
      <c r="G20" s="96" t="s">
        <v>399</v>
      </c>
      <c r="H20" s="263"/>
      <c r="I20" s="152" t="s">
        <v>483</v>
      </c>
      <c r="J20" s="79"/>
      <c r="K20" s="84">
        <v>0</v>
      </c>
    </row>
    <row r="21" spans="2:11" ht="105" customHeight="1" thickBot="1" x14ac:dyDescent="0.3">
      <c r="B21" s="257"/>
      <c r="C21" s="154" t="s">
        <v>122</v>
      </c>
      <c r="D21" s="91" t="s">
        <v>306</v>
      </c>
      <c r="E21" s="91" t="s">
        <v>179</v>
      </c>
      <c r="F21" s="160" t="s">
        <v>237</v>
      </c>
      <c r="G21" s="155" t="s">
        <v>399</v>
      </c>
      <c r="H21" s="264"/>
      <c r="I21" s="153" t="s">
        <v>483</v>
      </c>
      <c r="J21" s="79"/>
      <c r="K21" s="84">
        <v>0</v>
      </c>
    </row>
    <row r="22" spans="2:11" ht="15.75" thickBot="1" x14ac:dyDescent="0.3">
      <c r="B22" s="79"/>
      <c r="C22" s="79"/>
      <c r="D22" s="79"/>
      <c r="E22" s="79"/>
      <c r="F22" s="79"/>
      <c r="G22" s="79"/>
      <c r="H22" s="86"/>
      <c r="I22" s="79"/>
      <c r="J22" s="79"/>
    </row>
    <row r="23" spans="2:11" ht="30" customHeight="1" thickBot="1" x14ac:dyDescent="0.3">
      <c r="B23" s="79"/>
      <c r="C23" s="79"/>
      <c r="D23" s="79"/>
      <c r="E23" s="79"/>
      <c r="F23" s="79"/>
      <c r="G23" s="232" t="s">
        <v>482</v>
      </c>
      <c r="H23" s="233"/>
      <c r="I23" s="109">
        <f>AVERAGE(I11:I21)</f>
        <v>1</v>
      </c>
      <c r="J23" s="79"/>
    </row>
    <row r="24" spans="2:11" x14ac:dyDescent="0.25"/>
  </sheetData>
  <sheetProtection password="CE88" sheet="1" objects="1" scenarios="1"/>
  <mergeCells count="19">
    <mergeCell ref="I7:I10"/>
    <mergeCell ref="B1:I1"/>
    <mergeCell ref="B2:I2"/>
    <mergeCell ref="B3:I3"/>
    <mergeCell ref="B4:I4"/>
    <mergeCell ref="B6:I6"/>
    <mergeCell ref="B5:J5"/>
    <mergeCell ref="G23:H23"/>
    <mergeCell ref="B19:B21"/>
    <mergeCell ref="B7:G8"/>
    <mergeCell ref="G9:G10"/>
    <mergeCell ref="B11:B13"/>
    <mergeCell ref="B14:B17"/>
    <mergeCell ref="B9:B10"/>
    <mergeCell ref="C9:D10"/>
    <mergeCell ref="E9:E10"/>
    <mergeCell ref="F9:F10"/>
    <mergeCell ref="H7:H10"/>
    <mergeCell ref="H19:H21"/>
  </mergeCells>
  <conditionalFormatting sqref="I11:I18 I20:I21">
    <cfRule type="colorScale" priority="5">
      <colorScale>
        <cfvo type="num" val="0"/>
        <cfvo type="num" val="0.5"/>
        <cfvo type="num" val="1"/>
        <color rgb="FFFF0000"/>
        <color rgb="FFFFEB84"/>
        <color rgb="FF63BE7B"/>
      </colorScale>
    </cfRule>
  </conditionalFormatting>
  <conditionalFormatting sqref="I23">
    <cfRule type="colorScale" priority="4">
      <colorScale>
        <cfvo type="num" val="0"/>
        <cfvo type="num" val="0.5"/>
        <cfvo type="num" val="1"/>
        <color rgb="FFFF0000"/>
        <color rgb="FFFFEB84"/>
        <color rgb="FF63BE7B"/>
      </colorScale>
    </cfRule>
  </conditionalFormatting>
  <conditionalFormatting sqref="K19:K21">
    <cfRule type="colorScale" priority="3">
      <colorScale>
        <cfvo type="num" val="0"/>
        <cfvo type="num" val="0.5"/>
        <cfvo type="num" val="1"/>
        <color rgb="FFFF0000"/>
        <color rgb="FFFFEB84"/>
        <color rgb="FF63BE7B"/>
      </colorScale>
    </cfRule>
  </conditionalFormatting>
  <conditionalFormatting sqref="K17">
    <cfRule type="colorScale" priority="2">
      <colorScale>
        <cfvo type="num" val="0"/>
        <cfvo type="num" val="0.5"/>
        <cfvo type="num" val="1"/>
        <color rgb="FFFF0000"/>
        <color rgb="FFFFEB84"/>
        <color rgb="FF63BE7B"/>
      </colorScale>
    </cfRule>
  </conditionalFormatting>
  <conditionalFormatting sqref="I19">
    <cfRule type="colorScale" priority="1">
      <colorScale>
        <cfvo type="num" val="0"/>
        <cfvo type="num" val="0.5"/>
        <cfvo type="num" val="1"/>
        <color rgb="FFFF0000"/>
        <color rgb="FFFFEB84"/>
        <color rgb="FF63BE7B"/>
      </colorScale>
    </cfRule>
  </conditionalFormatting>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showRowColHeaders="0" zoomScale="85" zoomScaleNormal="85" workbookViewId="0">
      <selection activeCell="D14" sqref="D14"/>
    </sheetView>
  </sheetViews>
  <sheetFormatPr baseColWidth="10" defaultColWidth="0" defaultRowHeight="15" zeroHeight="1" x14ac:dyDescent="0.25"/>
  <cols>
    <col min="1" max="1" width="5.140625" customWidth="1"/>
    <col min="2" max="2" width="15.85546875" bestFit="1" customWidth="1"/>
    <col min="3" max="3" width="11.42578125" customWidth="1"/>
    <col min="4" max="4" width="20.85546875" style="76" customWidth="1"/>
    <col min="5" max="5" width="19.42578125" customWidth="1"/>
    <col min="6" max="6" width="18.28515625" style="76" customWidth="1"/>
    <col min="7" max="7" width="19.7109375" customWidth="1"/>
    <col min="8" max="8" width="45" customWidth="1"/>
    <col min="9" max="9" width="18.42578125" customWidth="1"/>
    <col min="10" max="10" width="7.28515625" customWidth="1"/>
    <col min="11" max="12" width="0" hidden="1" customWidth="1"/>
    <col min="13" max="16384" width="11.42578125" hidden="1"/>
  </cols>
  <sheetData>
    <row r="1" spans="2:12" x14ac:dyDescent="0.25">
      <c r="B1" s="255" t="s">
        <v>185</v>
      </c>
      <c r="C1" s="255"/>
      <c r="D1" s="255"/>
      <c r="E1" s="255"/>
      <c r="F1" s="255"/>
      <c r="G1" s="255"/>
      <c r="H1" s="255"/>
      <c r="I1" s="255"/>
    </row>
    <row r="2" spans="2:12" x14ac:dyDescent="0.25">
      <c r="B2" s="255" t="s">
        <v>262</v>
      </c>
      <c r="C2" s="255"/>
      <c r="D2" s="255"/>
      <c r="E2" s="255"/>
      <c r="F2" s="255"/>
      <c r="G2" s="255"/>
      <c r="H2" s="255"/>
      <c r="I2" s="255"/>
    </row>
    <row r="3" spans="2:12" x14ac:dyDescent="0.25">
      <c r="B3" s="255" t="s">
        <v>330</v>
      </c>
      <c r="C3" s="255"/>
      <c r="D3" s="255"/>
      <c r="E3" s="255"/>
      <c r="F3" s="255"/>
      <c r="G3" s="255"/>
      <c r="H3" s="255"/>
      <c r="I3" s="255"/>
    </row>
    <row r="4" spans="2:12" x14ac:dyDescent="0.25">
      <c r="B4" s="255" t="s">
        <v>331</v>
      </c>
      <c r="C4" s="255"/>
      <c r="D4" s="255"/>
      <c r="E4" s="255"/>
      <c r="F4" s="255"/>
      <c r="G4" s="255"/>
      <c r="H4" s="255"/>
      <c r="I4" s="255"/>
    </row>
    <row r="5" spans="2:12" x14ac:dyDescent="0.25">
      <c r="B5" s="231">
        <v>42734</v>
      </c>
      <c r="C5" s="231"/>
      <c r="D5" s="231"/>
      <c r="E5" s="231"/>
      <c r="F5" s="231"/>
      <c r="G5" s="231"/>
      <c r="H5" s="231"/>
      <c r="I5" s="231"/>
    </row>
    <row r="6" spans="2:12" ht="15.75" thickBot="1" x14ac:dyDescent="0.3">
      <c r="B6" s="79"/>
      <c r="C6" s="79"/>
      <c r="D6" s="104"/>
      <c r="E6" s="79"/>
      <c r="F6" s="104"/>
      <c r="G6" s="79"/>
      <c r="H6" s="79"/>
      <c r="I6" s="79"/>
    </row>
    <row r="7" spans="2:12" ht="15" customHeight="1" x14ac:dyDescent="0.25">
      <c r="B7" s="208" t="s">
        <v>42</v>
      </c>
      <c r="C7" s="209"/>
      <c r="D7" s="209"/>
      <c r="E7" s="209"/>
      <c r="F7" s="209"/>
      <c r="G7" s="210"/>
      <c r="H7" s="268" t="s">
        <v>328</v>
      </c>
      <c r="I7" s="220" t="s">
        <v>329</v>
      </c>
    </row>
    <row r="8" spans="2:12" ht="15" customHeight="1" x14ac:dyDescent="0.25">
      <c r="B8" s="211"/>
      <c r="C8" s="212"/>
      <c r="D8" s="212"/>
      <c r="E8" s="212"/>
      <c r="F8" s="212"/>
      <c r="G8" s="213"/>
      <c r="H8" s="269"/>
      <c r="I8" s="221"/>
    </row>
    <row r="9" spans="2:12" ht="15" customHeight="1" x14ac:dyDescent="0.25">
      <c r="B9" s="211" t="s">
        <v>17</v>
      </c>
      <c r="C9" s="212" t="s">
        <v>1</v>
      </c>
      <c r="D9" s="212"/>
      <c r="E9" s="212" t="s">
        <v>2</v>
      </c>
      <c r="F9" s="212" t="s">
        <v>3</v>
      </c>
      <c r="G9" s="223" t="s">
        <v>4</v>
      </c>
      <c r="H9" s="269"/>
      <c r="I9" s="221"/>
    </row>
    <row r="10" spans="2:12" ht="15.75" customHeight="1" thickBot="1" x14ac:dyDescent="0.3">
      <c r="B10" s="225"/>
      <c r="C10" s="226"/>
      <c r="D10" s="226"/>
      <c r="E10" s="226"/>
      <c r="F10" s="226"/>
      <c r="G10" s="224"/>
      <c r="H10" s="270"/>
      <c r="I10" s="222"/>
    </row>
    <row r="11" spans="2:12" ht="198.75" customHeight="1" x14ac:dyDescent="0.25">
      <c r="B11" s="214" t="s">
        <v>252</v>
      </c>
      <c r="C11" s="108" t="s">
        <v>123</v>
      </c>
      <c r="D11" s="142" t="s">
        <v>53</v>
      </c>
      <c r="E11" s="141" t="s">
        <v>166</v>
      </c>
      <c r="F11" s="161" t="s">
        <v>199</v>
      </c>
      <c r="G11" s="99" t="s">
        <v>402</v>
      </c>
      <c r="H11" s="80" t="s">
        <v>465</v>
      </c>
      <c r="I11" s="84">
        <v>1</v>
      </c>
    </row>
    <row r="12" spans="2:12" ht="146.25" customHeight="1" x14ac:dyDescent="0.25">
      <c r="B12" s="215"/>
      <c r="C12" s="83" t="s">
        <v>124</v>
      </c>
      <c r="D12" s="98" t="s">
        <v>57</v>
      </c>
      <c r="E12" s="140" t="s">
        <v>50</v>
      </c>
      <c r="F12" s="100" t="s">
        <v>199</v>
      </c>
      <c r="G12" s="96" t="s">
        <v>402</v>
      </c>
      <c r="H12" s="80" t="s">
        <v>468</v>
      </c>
      <c r="I12" s="84">
        <v>1</v>
      </c>
    </row>
    <row r="13" spans="2:12" ht="116.25" customHeight="1" x14ac:dyDescent="0.25">
      <c r="B13" s="215" t="s">
        <v>253</v>
      </c>
      <c r="C13" s="83" t="s">
        <v>125</v>
      </c>
      <c r="D13" s="100" t="s">
        <v>51</v>
      </c>
      <c r="E13" s="140" t="s">
        <v>196</v>
      </c>
      <c r="F13" s="100" t="s">
        <v>199</v>
      </c>
      <c r="G13" s="96" t="s">
        <v>402</v>
      </c>
      <c r="H13" s="89" t="s">
        <v>452</v>
      </c>
      <c r="I13" s="84">
        <v>0.3</v>
      </c>
    </row>
    <row r="14" spans="2:12" ht="196.5" customHeight="1" x14ac:dyDescent="0.25">
      <c r="B14" s="215"/>
      <c r="C14" s="83" t="s">
        <v>126</v>
      </c>
      <c r="D14" s="100" t="s">
        <v>413</v>
      </c>
      <c r="E14" s="11" t="s">
        <v>210</v>
      </c>
      <c r="F14" s="100" t="s">
        <v>199</v>
      </c>
      <c r="G14" s="96" t="s">
        <v>405</v>
      </c>
      <c r="H14" s="80" t="s">
        <v>453</v>
      </c>
      <c r="I14" s="84">
        <v>1</v>
      </c>
    </row>
    <row r="15" spans="2:12" ht="135" x14ac:dyDescent="0.25">
      <c r="B15" s="215"/>
      <c r="C15" s="83" t="s">
        <v>127</v>
      </c>
      <c r="D15" s="100" t="s">
        <v>181</v>
      </c>
      <c r="E15" s="11" t="s">
        <v>197</v>
      </c>
      <c r="F15" s="100" t="s">
        <v>199</v>
      </c>
      <c r="G15" s="96" t="s">
        <v>398</v>
      </c>
      <c r="H15" s="89" t="s">
        <v>466</v>
      </c>
      <c r="I15" s="148">
        <v>0.5</v>
      </c>
      <c r="J15" s="145"/>
      <c r="L15" s="145"/>
    </row>
    <row r="16" spans="2:12" ht="120" x14ac:dyDescent="0.25">
      <c r="B16" s="215"/>
      <c r="C16" s="83" t="s">
        <v>128</v>
      </c>
      <c r="D16" s="100" t="s">
        <v>182</v>
      </c>
      <c r="E16" s="11" t="s">
        <v>200</v>
      </c>
      <c r="F16" s="100" t="s">
        <v>199</v>
      </c>
      <c r="G16" s="96" t="s">
        <v>405</v>
      </c>
      <c r="H16" s="80" t="s">
        <v>492</v>
      </c>
      <c r="I16" s="84">
        <v>1</v>
      </c>
    </row>
    <row r="17" spans="2:12" ht="285" x14ac:dyDescent="0.25">
      <c r="B17" s="215"/>
      <c r="C17" s="83" t="s">
        <v>129</v>
      </c>
      <c r="D17" s="100" t="s">
        <v>183</v>
      </c>
      <c r="E17" s="11" t="s">
        <v>201</v>
      </c>
      <c r="F17" s="100" t="s">
        <v>199</v>
      </c>
      <c r="G17" s="96" t="s">
        <v>405</v>
      </c>
      <c r="H17" s="80" t="s">
        <v>493</v>
      </c>
      <c r="I17" s="84">
        <v>0.5</v>
      </c>
    </row>
    <row r="18" spans="2:12" ht="285.75" customHeight="1" x14ac:dyDescent="0.25">
      <c r="B18" s="229" t="s">
        <v>254</v>
      </c>
      <c r="C18" s="85" t="s">
        <v>130</v>
      </c>
      <c r="D18" s="100" t="s">
        <v>43</v>
      </c>
      <c r="E18" s="107" t="s">
        <v>202</v>
      </c>
      <c r="F18" s="100" t="s">
        <v>198</v>
      </c>
      <c r="G18" s="96" t="s">
        <v>405</v>
      </c>
      <c r="H18" s="80" t="s">
        <v>494</v>
      </c>
      <c r="I18" s="84">
        <v>1</v>
      </c>
      <c r="K18" s="84">
        <v>0.8</v>
      </c>
      <c r="L18" s="77" t="s">
        <v>519</v>
      </c>
    </row>
    <row r="19" spans="2:12" ht="321.75" customHeight="1" x14ac:dyDescent="0.25">
      <c r="B19" s="230"/>
      <c r="C19" s="85" t="s">
        <v>131</v>
      </c>
      <c r="D19" s="100" t="s">
        <v>55</v>
      </c>
      <c r="E19" s="11" t="s">
        <v>203</v>
      </c>
      <c r="F19" s="100" t="s">
        <v>198</v>
      </c>
      <c r="G19" s="96" t="s">
        <v>405</v>
      </c>
      <c r="H19" s="80" t="s">
        <v>467</v>
      </c>
      <c r="I19" s="84">
        <v>1</v>
      </c>
      <c r="K19" s="84">
        <v>0.67</v>
      </c>
      <c r="L19" s="77" t="s">
        <v>519</v>
      </c>
    </row>
    <row r="20" spans="2:12" ht="157.5" customHeight="1" x14ac:dyDescent="0.25">
      <c r="B20" s="230"/>
      <c r="C20" s="85" t="s">
        <v>132</v>
      </c>
      <c r="D20" s="100" t="s">
        <v>184</v>
      </c>
      <c r="E20" s="11" t="s">
        <v>204</v>
      </c>
      <c r="F20" s="100" t="s">
        <v>198</v>
      </c>
      <c r="G20" s="96" t="s">
        <v>405</v>
      </c>
      <c r="H20" s="80" t="s">
        <v>527</v>
      </c>
      <c r="I20" s="84" t="s">
        <v>483</v>
      </c>
      <c r="K20" s="84" t="s">
        <v>483</v>
      </c>
    </row>
    <row r="21" spans="2:12" ht="159" customHeight="1" x14ac:dyDescent="0.25">
      <c r="B21" s="214"/>
      <c r="C21" s="85" t="s">
        <v>133</v>
      </c>
      <c r="D21" s="100" t="s">
        <v>52</v>
      </c>
      <c r="E21" s="82" t="s">
        <v>205</v>
      </c>
      <c r="F21" s="100" t="s">
        <v>198</v>
      </c>
      <c r="G21" s="96" t="s">
        <v>405</v>
      </c>
      <c r="H21" s="80" t="s">
        <v>454</v>
      </c>
      <c r="I21" s="84">
        <v>1</v>
      </c>
    </row>
    <row r="22" spans="2:12" ht="223.5" customHeight="1" x14ac:dyDescent="0.25">
      <c r="B22" s="139" t="s">
        <v>255</v>
      </c>
      <c r="C22" s="85" t="s">
        <v>134</v>
      </c>
      <c r="D22" s="100" t="s">
        <v>207</v>
      </c>
      <c r="E22" s="140" t="s">
        <v>206</v>
      </c>
      <c r="F22" s="100" t="s">
        <v>199</v>
      </c>
      <c r="G22" s="96" t="s">
        <v>405</v>
      </c>
      <c r="H22" s="80" t="s">
        <v>469</v>
      </c>
      <c r="I22" s="84">
        <v>1</v>
      </c>
    </row>
    <row r="23" spans="2:12" ht="167.25" customHeight="1" x14ac:dyDescent="0.25">
      <c r="B23" s="229" t="s">
        <v>256</v>
      </c>
      <c r="C23" s="85" t="s">
        <v>135</v>
      </c>
      <c r="D23" s="100" t="s">
        <v>58</v>
      </c>
      <c r="E23" s="140" t="s">
        <v>208</v>
      </c>
      <c r="F23" s="100" t="s">
        <v>199</v>
      </c>
      <c r="G23" s="96" t="s">
        <v>399</v>
      </c>
      <c r="H23" s="80" t="s">
        <v>495</v>
      </c>
      <c r="I23" s="84">
        <v>1</v>
      </c>
    </row>
    <row r="24" spans="2:12" ht="155.25" customHeight="1" x14ac:dyDescent="0.25">
      <c r="B24" s="214"/>
      <c r="C24" s="85" t="s">
        <v>136</v>
      </c>
      <c r="D24" s="100" t="s">
        <v>61</v>
      </c>
      <c r="E24" s="140" t="s">
        <v>209</v>
      </c>
      <c r="F24" s="100" t="s">
        <v>199</v>
      </c>
      <c r="G24" s="96" t="s">
        <v>403</v>
      </c>
      <c r="H24" s="80" t="s">
        <v>496</v>
      </c>
      <c r="I24" s="84">
        <v>0.75</v>
      </c>
      <c r="L24">
        <f>9/12</f>
        <v>0.75</v>
      </c>
    </row>
    <row r="25" spans="2:12" ht="195" x14ac:dyDescent="0.25">
      <c r="B25" s="229" t="s">
        <v>59</v>
      </c>
      <c r="C25" s="85" t="s">
        <v>137</v>
      </c>
      <c r="D25" s="100" t="s">
        <v>60</v>
      </c>
      <c r="E25" s="140" t="s">
        <v>50</v>
      </c>
      <c r="F25" s="100" t="s">
        <v>199</v>
      </c>
      <c r="G25" s="96" t="s">
        <v>408</v>
      </c>
      <c r="H25" s="80" t="s">
        <v>442</v>
      </c>
      <c r="I25" s="84">
        <v>1</v>
      </c>
    </row>
    <row r="26" spans="2:12" ht="150" x14ac:dyDescent="0.25">
      <c r="B26" s="230"/>
      <c r="C26" s="85" t="s">
        <v>138</v>
      </c>
      <c r="D26" s="100" t="s">
        <v>62</v>
      </c>
      <c r="E26" s="140" t="s">
        <v>170</v>
      </c>
      <c r="F26" s="100" t="s">
        <v>199</v>
      </c>
      <c r="G26" s="165" t="s">
        <v>408</v>
      </c>
      <c r="H26" s="166" t="s">
        <v>459</v>
      </c>
      <c r="I26" s="84">
        <v>1</v>
      </c>
    </row>
    <row r="27" spans="2:12" ht="145.5" customHeight="1" x14ac:dyDescent="0.25">
      <c r="B27" s="230"/>
      <c r="C27" s="85" t="s">
        <v>139</v>
      </c>
      <c r="D27" s="100" t="s">
        <v>63</v>
      </c>
      <c r="E27" s="140" t="s">
        <v>50</v>
      </c>
      <c r="F27" s="100" t="s">
        <v>199</v>
      </c>
      <c r="G27" s="96" t="s">
        <v>398</v>
      </c>
      <c r="H27" s="80" t="s">
        <v>455</v>
      </c>
      <c r="I27" s="84">
        <v>1</v>
      </c>
    </row>
    <row r="28" spans="2:12" ht="136.5" customHeight="1" x14ac:dyDescent="0.25">
      <c r="B28" s="230"/>
      <c r="C28" s="85" t="s">
        <v>140</v>
      </c>
      <c r="D28" s="100" t="s">
        <v>64</v>
      </c>
      <c r="E28" s="140" t="s">
        <v>211</v>
      </c>
      <c r="F28" s="100" t="s">
        <v>199</v>
      </c>
      <c r="G28" s="96" t="s">
        <v>403</v>
      </c>
      <c r="H28" s="166" t="s">
        <v>497</v>
      </c>
      <c r="I28" s="84">
        <v>0.75</v>
      </c>
    </row>
    <row r="29" spans="2:12" ht="90" x14ac:dyDescent="0.25">
      <c r="B29" s="230"/>
      <c r="C29" s="85" t="s">
        <v>141</v>
      </c>
      <c r="D29" s="100" t="s">
        <v>65</v>
      </c>
      <c r="E29" s="140" t="s">
        <v>212</v>
      </c>
      <c r="F29" s="100" t="s">
        <v>199</v>
      </c>
      <c r="G29" s="96" t="s">
        <v>405</v>
      </c>
      <c r="H29" s="89" t="s">
        <v>458</v>
      </c>
      <c r="I29" s="84">
        <v>1</v>
      </c>
    </row>
    <row r="30" spans="2:12" ht="105" x14ac:dyDescent="0.25">
      <c r="B30" s="230"/>
      <c r="C30" s="85" t="s">
        <v>142</v>
      </c>
      <c r="D30" s="100" t="s">
        <v>66</v>
      </c>
      <c r="E30" s="140" t="s">
        <v>213</v>
      </c>
      <c r="F30" s="100" t="s">
        <v>199</v>
      </c>
      <c r="G30" s="96" t="s">
        <v>409</v>
      </c>
      <c r="H30" s="80" t="s">
        <v>470</v>
      </c>
      <c r="I30" s="84">
        <v>1</v>
      </c>
    </row>
    <row r="31" spans="2:12" ht="102.75" customHeight="1" x14ac:dyDescent="0.25">
      <c r="B31" s="230"/>
      <c r="C31" s="85" t="s">
        <v>143</v>
      </c>
      <c r="D31" s="100" t="s">
        <v>67</v>
      </c>
      <c r="E31" s="140" t="s">
        <v>214</v>
      </c>
      <c r="F31" s="100" t="s">
        <v>199</v>
      </c>
      <c r="G31" s="96" t="s">
        <v>403</v>
      </c>
      <c r="H31" s="80" t="s">
        <v>456</v>
      </c>
      <c r="I31" s="84">
        <v>1</v>
      </c>
    </row>
    <row r="32" spans="2:12" ht="210" x14ac:dyDescent="0.25">
      <c r="B32" s="230"/>
      <c r="C32" s="85" t="s">
        <v>144</v>
      </c>
      <c r="D32" s="100" t="s">
        <v>68</v>
      </c>
      <c r="E32" s="140"/>
      <c r="F32" s="100" t="s">
        <v>215</v>
      </c>
      <c r="G32" s="96" t="s">
        <v>403</v>
      </c>
      <c r="H32" s="80" t="s">
        <v>471</v>
      </c>
      <c r="I32" s="84">
        <v>1</v>
      </c>
    </row>
    <row r="33" spans="2:9" ht="169.5" customHeight="1" x14ac:dyDescent="0.25">
      <c r="B33" s="230"/>
      <c r="C33" s="85" t="s">
        <v>145</v>
      </c>
      <c r="D33" s="100" t="s">
        <v>69</v>
      </c>
      <c r="E33" s="140" t="s">
        <v>216</v>
      </c>
      <c r="F33" s="100" t="s">
        <v>199</v>
      </c>
      <c r="G33" s="96" t="s">
        <v>410</v>
      </c>
      <c r="H33" s="80" t="s">
        <v>450</v>
      </c>
      <c r="I33" s="84">
        <v>1</v>
      </c>
    </row>
    <row r="34" spans="2:9" ht="195" customHeight="1" x14ac:dyDescent="0.25">
      <c r="B34" s="230"/>
      <c r="C34" s="85" t="s">
        <v>146</v>
      </c>
      <c r="D34" s="100" t="s">
        <v>70</v>
      </c>
      <c r="E34" s="140" t="s">
        <v>164</v>
      </c>
      <c r="F34" s="100" t="s">
        <v>199</v>
      </c>
      <c r="G34" s="96" t="s">
        <v>410</v>
      </c>
      <c r="H34" s="89" t="s">
        <v>528</v>
      </c>
      <c r="I34" s="84" t="s">
        <v>483</v>
      </c>
    </row>
    <row r="35" spans="2:9" ht="174.75" customHeight="1" thickBot="1" x14ac:dyDescent="0.3">
      <c r="B35" s="271"/>
      <c r="C35" s="154" t="s">
        <v>147</v>
      </c>
      <c r="D35" s="102" t="s">
        <v>71</v>
      </c>
      <c r="E35" s="72"/>
      <c r="F35" s="102" t="s">
        <v>199</v>
      </c>
      <c r="G35" s="155" t="s">
        <v>410</v>
      </c>
      <c r="H35" s="167" t="s">
        <v>498</v>
      </c>
      <c r="I35" s="164">
        <v>1</v>
      </c>
    </row>
    <row r="36" spans="2:9" ht="15.75" thickBot="1" x14ac:dyDescent="0.3">
      <c r="B36" s="79"/>
      <c r="C36" s="79"/>
      <c r="D36" s="104"/>
      <c r="E36" s="79"/>
      <c r="F36" s="104"/>
      <c r="G36" s="79"/>
      <c r="H36" s="79"/>
      <c r="I36" s="79"/>
    </row>
    <row r="37" spans="2:9" ht="45.75" customHeight="1" thickBot="1" x14ac:dyDescent="0.3">
      <c r="B37" s="79"/>
      <c r="C37" s="79"/>
      <c r="D37" s="104"/>
      <c r="E37" s="79"/>
      <c r="F37" s="104"/>
      <c r="G37" s="232" t="s">
        <v>482</v>
      </c>
      <c r="H37" s="233"/>
      <c r="I37" s="109">
        <f>AVERAGE(I11:I35)</f>
        <v>0.90434782608695652</v>
      </c>
    </row>
    <row r="38" spans="2:9" x14ac:dyDescent="0.25"/>
  </sheetData>
  <sheetProtection password="CE88" sheet="1" objects="1" scenarios="1"/>
  <mergeCells count="19">
    <mergeCell ref="B1:I1"/>
    <mergeCell ref="B2:I2"/>
    <mergeCell ref="B3:I3"/>
    <mergeCell ref="B4:I4"/>
    <mergeCell ref="B5:I5"/>
    <mergeCell ref="B11:B12"/>
    <mergeCell ref="H7:H10"/>
    <mergeCell ref="I7:I10"/>
    <mergeCell ref="B13:B17"/>
    <mergeCell ref="G37:H37"/>
    <mergeCell ref="B18:B21"/>
    <mergeCell ref="B23:B24"/>
    <mergeCell ref="B25:B35"/>
    <mergeCell ref="B7:G8"/>
    <mergeCell ref="B9:B10"/>
    <mergeCell ref="C9:D10"/>
    <mergeCell ref="E9:E10"/>
    <mergeCell ref="F9:F10"/>
    <mergeCell ref="G9:G10"/>
  </mergeCells>
  <conditionalFormatting sqref="I11:I14 I16:I35">
    <cfRule type="colorScale" priority="7">
      <colorScale>
        <cfvo type="num" val="0"/>
        <cfvo type="num" val="0.5"/>
        <cfvo type="num" val="1"/>
        <color rgb="FFFF0000"/>
        <color rgb="FFFFEB84"/>
        <color rgb="FF63BE7B"/>
      </colorScale>
    </cfRule>
  </conditionalFormatting>
  <conditionalFormatting sqref="I37">
    <cfRule type="colorScale" priority="6">
      <colorScale>
        <cfvo type="num" val="0"/>
        <cfvo type="num" val="0.5"/>
        <cfvo type="num" val="1"/>
        <color rgb="FFFF0000"/>
        <color rgb="FFFFEB84"/>
        <color rgb="FF63BE7B"/>
      </colorScale>
    </cfRule>
  </conditionalFormatting>
  <conditionalFormatting sqref="I15">
    <cfRule type="colorScale" priority="4">
      <colorScale>
        <cfvo type="num" val="0"/>
        <cfvo type="num" val="0.5"/>
        <cfvo type="num" val="1"/>
        <color rgb="FFFF0000"/>
        <color rgb="FFFFEB84"/>
        <color rgb="FF63BE7B"/>
      </colorScale>
    </cfRule>
  </conditionalFormatting>
  <conditionalFormatting sqref="K18">
    <cfRule type="colorScale" priority="3">
      <colorScale>
        <cfvo type="num" val="0"/>
        <cfvo type="num" val="0.5"/>
        <cfvo type="num" val="1"/>
        <color rgb="FFFF0000"/>
        <color rgb="FFFFEB84"/>
        <color rgb="FF63BE7B"/>
      </colorScale>
    </cfRule>
  </conditionalFormatting>
  <conditionalFormatting sqref="K19">
    <cfRule type="colorScale" priority="2">
      <colorScale>
        <cfvo type="num" val="0"/>
        <cfvo type="num" val="0.5"/>
        <cfvo type="num" val="1"/>
        <color rgb="FFFF0000"/>
        <color rgb="FFFFEB84"/>
        <color rgb="FF63BE7B"/>
      </colorScale>
    </cfRule>
  </conditionalFormatting>
  <conditionalFormatting sqref="K20">
    <cfRule type="colorScale" priority="1">
      <colorScale>
        <cfvo type="num" val="0"/>
        <cfvo type="num" val="0.5"/>
        <cfvo type="num" val="1"/>
        <color rgb="FFFF0000"/>
        <color rgb="FFFFEB84"/>
        <color rgb="FF63BE7B"/>
      </colorScale>
    </cfRule>
  </conditionalFormatting>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showRowColHeaders="0" workbookViewId="0">
      <selection activeCell="D14" sqref="D14"/>
    </sheetView>
  </sheetViews>
  <sheetFormatPr baseColWidth="10" defaultColWidth="0" defaultRowHeight="15" zeroHeight="1" x14ac:dyDescent="0.25"/>
  <cols>
    <col min="1" max="1" width="4.5703125" customWidth="1"/>
    <col min="2" max="2" width="15.85546875" bestFit="1" customWidth="1"/>
    <col min="3" max="3" width="11.42578125" customWidth="1"/>
    <col min="4" max="4" width="26.5703125" customWidth="1"/>
    <col min="5" max="5" width="21.42578125" customWidth="1"/>
    <col min="6" max="6" width="15.7109375" customWidth="1"/>
    <col min="7" max="7" width="16.28515625" customWidth="1"/>
    <col min="8" max="8" width="36.85546875" customWidth="1"/>
    <col min="9" max="9" width="12.42578125" bestFit="1" customWidth="1"/>
    <col min="10" max="10" width="7.5703125" customWidth="1"/>
    <col min="11" max="16384" width="11.42578125" hidden="1"/>
  </cols>
  <sheetData>
    <row r="1" spans="2:9" x14ac:dyDescent="0.25">
      <c r="B1" s="255" t="s">
        <v>185</v>
      </c>
      <c r="C1" s="255"/>
      <c r="D1" s="255"/>
      <c r="E1" s="255"/>
      <c r="F1" s="255"/>
      <c r="G1" s="255"/>
      <c r="H1" s="255"/>
      <c r="I1" s="255"/>
    </row>
    <row r="2" spans="2:9" x14ac:dyDescent="0.25">
      <c r="B2" s="255" t="s">
        <v>262</v>
      </c>
      <c r="C2" s="255"/>
      <c r="D2" s="255"/>
      <c r="E2" s="255"/>
      <c r="F2" s="255"/>
      <c r="G2" s="255"/>
      <c r="H2" s="255"/>
      <c r="I2" s="255"/>
    </row>
    <row r="3" spans="2:9" x14ac:dyDescent="0.25">
      <c r="B3" s="255" t="s">
        <v>330</v>
      </c>
      <c r="C3" s="255"/>
      <c r="D3" s="255"/>
      <c r="E3" s="255"/>
      <c r="F3" s="255"/>
      <c r="G3" s="255"/>
      <c r="H3" s="255"/>
      <c r="I3" s="255"/>
    </row>
    <row r="4" spans="2:9" x14ac:dyDescent="0.25">
      <c r="B4" s="255" t="s">
        <v>331</v>
      </c>
      <c r="C4" s="255"/>
      <c r="D4" s="255"/>
      <c r="E4" s="255"/>
      <c r="F4" s="255"/>
      <c r="G4" s="255"/>
      <c r="H4" s="255"/>
      <c r="I4" s="255"/>
    </row>
    <row r="5" spans="2:9" x14ac:dyDescent="0.25">
      <c r="B5" s="231">
        <v>42734</v>
      </c>
      <c r="C5" s="231"/>
      <c r="D5" s="231"/>
      <c r="E5" s="231"/>
      <c r="F5" s="231"/>
      <c r="G5" s="231"/>
      <c r="H5" s="231"/>
      <c r="I5" s="231"/>
    </row>
    <row r="6" spans="2:9" ht="15.75" thickBot="1" x14ac:dyDescent="0.3">
      <c r="B6" s="255"/>
      <c r="C6" s="255"/>
      <c r="D6" s="255"/>
      <c r="E6" s="255"/>
      <c r="F6" s="255"/>
      <c r="G6" s="255"/>
      <c r="H6" s="255"/>
      <c r="I6" s="255"/>
    </row>
    <row r="7" spans="2:9" ht="15" customHeight="1" x14ac:dyDescent="0.25">
      <c r="B7" s="208" t="s">
        <v>18</v>
      </c>
      <c r="C7" s="209"/>
      <c r="D7" s="209"/>
      <c r="E7" s="209"/>
      <c r="F7" s="209"/>
      <c r="G7" s="210"/>
      <c r="H7" s="268" t="s">
        <v>328</v>
      </c>
      <c r="I7" s="274" t="s">
        <v>329</v>
      </c>
    </row>
    <row r="8" spans="2:9" ht="15" customHeight="1" x14ac:dyDescent="0.25">
      <c r="B8" s="211"/>
      <c r="C8" s="212"/>
      <c r="D8" s="212"/>
      <c r="E8" s="212"/>
      <c r="F8" s="212"/>
      <c r="G8" s="213"/>
      <c r="H8" s="269"/>
      <c r="I8" s="275"/>
    </row>
    <row r="9" spans="2:9" ht="21.75" customHeight="1" x14ac:dyDescent="0.25">
      <c r="B9" s="211" t="s">
        <v>17</v>
      </c>
      <c r="C9" s="212" t="s">
        <v>1</v>
      </c>
      <c r="D9" s="212"/>
      <c r="E9" s="212" t="s">
        <v>2</v>
      </c>
      <c r="F9" s="212" t="s">
        <v>3</v>
      </c>
      <c r="G9" s="223" t="s">
        <v>4</v>
      </c>
      <c r="H9" s="269"/>
      <c r="I9" s="275"/>
    </row>
    <row r="10" spans="2:9" ht="24" customHeight="1" thickBot="1" x14ac:dyDescent="0.3">
      <c r="B10" s="225"/>
      <c r="C10" s="226"/>
      <c r="D10" s="226"/>
      <c r="E10" s="226"/>
      <c r="F10" s="226"/>
      <c r="G10" s="224"/>
      <c r="H10" s="270"/>
      <c r="I10" s="276"/>
    </row>
    <row r="11" spans="2:9" ht="188.25" customHeight="1" x14ac:dyDescent="0.25">
      <c r="B11" s="279" t="s">
        <v>257</v>
      </c>
      <c r="C11" s="170" t="s">
        <v>148</v>
      </c>
      <c r="D11" s="57" t="s">
        <v>72</v>
      </c>
      <c r="E11" s="277" t="s">
        <v>423</v>
      </c>
      <c r="F11" s="161" t="s">
        <v>199</v>
      </c>
      <c r="G11" s="171" t="s">
        <v>394</v>
      </c>
      <c r="H11" s="163" t="s">
        <v>457</v>
      </c>
      <c r="I11" s="75">
        <v>1</v>
      </c>
    </row>
    <row r="12" spans="2:9" ht="195.75" customHeight="1" x14ac:dyDescent="0.25">
      <c r="B12" s="279"/>
      <c r="C12" s="68" t="s">
        <v>149</v>
      </c>
      <c r="D12" s="57" t="s">
        <v>218</v>
      </c>
      <c r="E12" s="278"/>
      <c r="F12" s="100" t="s">
        <v>199</v>
      </c>
      <c r="G12" s="172" t="s">
        <v>398</v>
      </c>
      <c r="H12" s="182" t="s">
        <v>443</v>
      </c>
      <c r="I12" s="75">
        <v>1</v>
      </c>
    </row>
    <row r="13" spans="2:9" ht="174" customHeight="1" x14ac:dyDescent="0.25">
      <c r="B13" s="280"/>
      <c r="C13" s="68" t="s">
        <v>150</v>
      </c>
      <c r="D13" s="57" t="s">
        <v>73</v>
      </c>
      <c r="E13" s="69" t="s">
        <v>217</v>
      </c>
      <c r="F13" s="100" t="s">
        <v>220</v>
      </c>
      <c r="G13" s="172" t="s">
        <v>398</v>
      </c>
      <c r="H13" s="183" t="s">
        <v>472</v>
      </c>
      <c r="I13" s="75">
        <v>1</v>
      </c>
    </row>
    <row r="14" spans="2:9" ht="168" customHeight="1" x14ac:dyDescent="0.25">
      <c r="B14" s="173" t="s">
        <v>258</v>
      </c>
      <c r="C14" s="68" t="s">
        <v>151</v>
      </c>
      <c r="D14" s="57" t="s">
        <v>74</v>
      </c>
      <c r="E14" s="69" t="s">
        <v>221</v>
      </c>
      <c r="F14" s="100" t="s">
        <v>219</v>
      </c>
      <c r="G14" s="172" t="s">
        <v>398</v>
      </c>
      <c r="H14" s="184" t="s">
        <v>473</v>
      </c>
      <c r="I14" s="75">
        <v>1</v>
      </c>
    </row>
    <row r="15" spans="2:9" ht="198" customHeight="1" x14ac:dyDescent="0.25">
      <c r="B15" s="272" t="s">
        <v>259</v>
      </c>
      <c r="C15" s="67" t="s">
        <v>152</v>
      </c>
      <c r="D15" s="57" t="s">
        <v>76</v>
      </c>
      <c r="E15" s="57" t="s">
        <v>230</v>
      </c>
      <c r="F15" s="168" t="s">
        <v>223</v>
      </c>
      <c r="G15" s="174" t="s">
        <v>424</v>
      </c>
      <c r="H15" s="150" t="s">
        <v>499</v>
      </c>
      <c r="I15" s="75">
        <v>0.5</v>
      </c>
    </row>
    <row r="16" spans="2:9" ht="124.5" customHeight="1" x14ac:dyDescent="0.25">
      <c r="B16" s="272"/>
      <c r="C16" s="1" t="s">
        <v>153</v>
      </c>
      <c r="D16" s="8" t="s">
        <v>77</v>
      </c>
      <c r="E16" s="8" t="s">
        <v>229</v>
      </c>
      <c r="F16" s="169" t="s">
        <v>222</v>
      </c>
      <c r="G16" s="175" t="s">
        <v>424</v>
      </c>
      <c r="H16" s="185" t="s">
        <v>503</v>
      </c>
      <c r="I16" s="75">
        <v>0</v>
      </c>
    </row>
    <row r="17" spans="2:9" ht="71.25" x14ac:dyDescent="0.25">
      <c r="B17" s="272"/>
      <c r="C17" s="1" t="s">
        <v>154</v>
      </c>
      <c r="D17" s="8" t="s">
        <v>78</v>
      </c>
      <c r="E17" s="8" t="s">
        <v>228</v>
      </c>
      <c r="F17" s="169" t="s">
        <v>222</v>
      </c>
      <c r="G17" s="175" t="s">
        <v>425</v>
      </c>
      <c r="H17" s="184" t="s">
        <v>500</v>
      </c>
      <c r="I17" s="75">
        <v>1</v>
      </c>
    </row>
    <row r="18" spans="2:9" ht="60" x14ac:dyDescent="0.25">
      <c r="B18" s="272"/>
      <c r="C18" s="1" t="s">
        <v>155</v>
      </c>
      <c r="D18" s="8" t="s">
        <v>75</v>
      </c>
      <c r="E18" s="8" t="s">
        <v>227</v>
      </c>
      <c r="F18" s="169" t="s">
        <v>222</v>
      </c>
      <c r="G18" s="175" t="s">
        <v>426</v>
      </c>
      <c r="H18" s="185" t="s">
        <v>501</v>
      </c>
      <c r="I18" s="75">
        <v>0</v>
      </c>
    </row>
    <row r="19" spans="2:9" ht="156.75" x14ac:dyDescent="0.25">
      <c r="B19" s="272" t="s">
        <v>260</v>
      </c>
      <c r="C19" s="1" t="s">
        <v>156</v>
      </c>
      <c r="D19" s="8" t="s">
        <v>79</v>
      </c>
      <c r="E19" s="273" t="s">
        <v>224</v>
      </c>
      <c r="F19" s="169" t="s">
        <v>223</v>
      </c>
      <c r="G19" s="176" t="s">
        <v>426</v>
      </c>
      <c r="H19" s="184" t="s">
        <v>474</v>
      </c>
      <c r="I19" s="75">
        <v>1</v>
      </c>
    </row>
    <row r="20" spans="2:9" ht="135" x14ac:dyDescent="0.25">
      <c r="B20" s="272"/>
      <c r="C20" s="1" t="s">
        <v>308</v>
      </c>
      <c r="D20" s="8" t="s">
        <v>307</v>
      </c>
      <c r="E20" s="273"/>
      <c r="F20" s="169" t="s">
        <v>223</v>
      </c>
      <c r="G20" s="176" t="s">
        <v>426</v>
      </c>
      <c r="H20" s="184" t="s">
        <v>475</v>
      </c>
      <c r="I20" s="75">
        <v>1</v>
      </c>
    </row>
    <row r="21" spans="2:9" ht="171.75" thickBot="1" x14ac:dyDescent="0.3">
      <c r="B21" s="177" t="s">
        <v>261</v>
      </c>
      <c r="C21" s="178" t="s">
        <v>157</v>
      </c>
      <c r="D21" s="179" t="s">
        <v>226</v>
      </c>
      <c r="E21" s="72" t="s">
        <v>225</v>
      </c>
      <c r="F21" s="180" t="s">
        <v>223</v>
      </c>
      <c r="G21" s="181" t="s">
        <v>427</v>
      </c>
      <c r="H21" s="186" t="s">
        <v>504</v>
      </c>
      <c r="I21" s="187">
        <v>1</v>
      </c>
    </row>
    <row r="22" spans="2:9" ht="24" thickBot="1" x14ac:dyDescent="0.3">
      <c r="I22" s="114"/>
    </row>
    <row r="23" spans="2:9" ht="21.75" thickBot="1" x14ac:dyDescent="0.3">
      <c r="G23" s="232" t="s">
        <v>482</v>
      </c>
      <c r="H23" s="233"/>
      <c r="I23" s="111">
        <f>AVERAGE(I11:I22)</f>
        <v>0.77272727272727271</v>
      </c>
    </row>
    <row r="24" spans="2:9" x14ac:dyDescent="0.25"/>
    <row r="25" spans="2:9" hidden="1" x14ac:dyDescent="0.25"/>
    <row r="26" spans="2:9" hidden="1" x14ac:dyDescent="0.25">
      <c r="H26" s="110"/>
    </row>
  </sheetData>
  <sheetProtection password="CE88" sheet="1" objects="1" scenarios="1"/>
  <mergeCells count="20">
    <mergeCell ref="B1:I1"/>
    <mergeCell ref="B15:B18"/>
    <mergeCell ref="B19:B20"/>
    <mergeCell ref="E19:E20"/>
    <mergeCell ref="I7:I10"/>
    <mergeCell ref="H7:H10"/>
    <mergeCell ref="E11:E12"/>
    <mergeCell ref="B11:B13"/>
    <mergeCell ref="B6:I6"/>
    <mergeCell ref="B7:G8"/>
    <mergeCell ref="B9:B10"/>
    <mergeCell ref="C9:D10"/>
    <mergeCell ref="E9:E10"/>
    <mergeCell ref="F9:F10"/>
    <mergeCell ref="G9:G10"/>
    <mergeCell ref="G23:H23"/>
    <mergeCell ref="B2:I2"/>
    <mergeCell ref="B3:I3"/>
    <mergeCell ref="B4:I4"/>
    <mergeCell ref="B5:I5"/>
  </mergeCells>
  <conditionalFormatting sqref="I11:I22">
    <cfRule type="colorScale" priority="2">
      <colorScale>
        <cfvo type="num" val="0"/>
        <cfvo type="num" val="0.5"/>
        <cfvo type="num" val="1"/>
        <color rgb="FFFF0000"/>
        <color rgb="FFFFEB84"/>
        <color rgb="FF63BE7B"/>
      </colorScale>
    </cfRule>
  </conditionalFormatting>
  <conditionalFormatting sqref="I23">
    <cfRule type="colorScale" priority="1">
      <colorScale>
        <cfvo type="num" val="0"/>
        <cfvo type="num" val="0.5"/>
        <cfvo type="num" val="1"/>
        <color rgb="FFFF0000"/>
        <color rgb="FFFFEB84"/>
        <color rgb="FF63BE7B"/>
      </colorScale>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showRowColHeaders="0" workbookViewId="0">
      <selection activeCell="D14" sqref="D14"/>
    </sheetView>
  </sheetViews>
  <sheetFormatPr baseColWidth="10" defaultColWidth="0" defaultRowHeight="15" zeroHeight="1" x14ac:dyDescent="0.25"/>
  <cols>
    <col min="1" max="1" width="3.85546875" customWidth="1"/>
    <col min="2" max="2" width="16.5703125" customWidth="1"/>
    <col min="3" max="3" width="11.42578125" customWidth="1"/>
    <col min="4" max="4" width="28.85546875" customWidth="1"/>
    <col min="5" max="5" width="20.85546875" customWidth="1"/>
    <col min="6" max="6" width="19.42578125" customWidth="1"/>
    <col min="7" max="7" width="15.5703125" customWidth="1"/>
    <col min="8" max="8" width="38.42578125" customWidth="1"/>
    <col min="9" max="9" width="15" customWidth="1"/>
    <col min="10" max="10" width="4.5703125" customWidth="1"/>
    <col min="11" max="16384" width="11.42578125" hidden="1"/>
  </cols>
  <sheetData>
    <row r="1" spans="2:9" x14ac:dyDescent="0.25">
      <c r="B1" s="255" t="s">
        <v>185</v>
      </c>
      <c r="C1" s="255"/>
      <c r="D1" s="255"/>
      <c r="E1" s="255"/>
      <c r="F1" s="255"/>
      <c r="G1" s="255"/>
      <c r="H1" s="255"/>
      <c r="I1" s="255"/>
    </row>
    <row r="2" spans="2:9" x14ac:dyDescent="0.25">
      <c r="B2" s="255" t="s">
        <v>262</v>
      </c>
      <c r="C2" s="255"/>
      <c r="D2" s="255"/>
      <c r="E2" s="255"/>
      <c r="F2" s="255"/>
      <c r="G2" s="255"/>
      <c r="H2" s="255"/>
      <c r="I2" s="255"/>
    </row>
    <row r="3" spans="2:9" x14ac:dyDescent="0.25">
      <c r="B3" s="255" t="s">
        <v>330</v>
      </c>
      <c r="C3" s="255"/>
      <c r="D3" s="255"/>
      <c r="E3" s="255"/>
      <c r="F3" s="255"/>
      <c r="G3" s="255"/>
      <c r="H3" s="255"/>
      <c r="I3" s="255"/>
    </row>
    <row r="4" spans="2:9" x14ac:dyDescent="0.25">
      <c r="B4" s="255" t="s">
        <v>331</v>
      </c>
      <c r="C4" s="255"/>
      <c r="D4" s="255"/>
      <c r="E4" s="255"/>
      <c r="F4" s="255"/>
      <c r="G4" s="255"/>
      <c r="H4" s="255"/>
      <c r="I4" s="255"/>
    </row>
    <row r="5" spans="2:9" x14ac:dyDescent="0.25">
      <c r="B5" s="231">
        <v>42734</v>
      </c>
      <c r="C5" s="231"/>
      <c r="D5" s="231"/>
      <c r="E5" s="231"/>
      <c r="F5" s="231"/>
      <c r="G5" s="231"/>
      <c r="H5" s="231"/>
      <c r="I5" s="231"/>
    </row>
    <row r="6" spans="2:9" ht="15.75" thickBot="1" x14ac:dyDescent="0.3">
      <c r="B6" s="255"/>
      <c r="C6" s="255"/>
      <c r="D6" s="255"/>
      <c r="E6" s="255"/>
      <c r="F6" s="255"/>
      <c r="G6" s="255"/>
      <c r="H6" s="255"/>
      <c r="I6" s="255"/>
    </row>
    <row r="7" spans="2:9" ht="15" customHeight="1" x14ac:dyDescent="0.25">
      <c r="B7" s="285" t="s">
        <v>80</v>
      </c>
      <c r="C7" s="286"/>
      <c r="D7" s="286"/>
      <c r="E7" s="286"/>
      <c r="F7" s="286"/>
      <c r="G7" s="287"/>
      <c r="H7" s="268" t="s">
        <v>328</v>
      </c>
      <c r="I7" s="274" t="s">
        <v>329</v>
      </c>
    </row>
    <row r="8" spans="2:9" ht="15" customHeight="1" x14ac:dyDescent="0.25">
      <c r="B8" s="288"/>
      <c r="C8" s="289"/>
      <c r="D8" s="289"/>
      <c r="E8" s="289"/>
      <c r="F8" s="289"/>
      <c r="G8" s="290"/>
      <c r="H8" s="269"/>
      <c r="I8" s="275"/>
    </row>
    <row r="9" spans="2:9" ht="15" customHeight="1" x14ac:dyDescent="0.25">
      <c r="B9" s="211" t="s">
        <v>17</v>
      </c>
      <c r="C9" s="212" t="s">
        <v>1</v>
      </c>
      <c r="D9" s="212"/>
      <c r="E9" s="227" t="s">
        <v>2</v>
      </c>
      <c r="F9" s="212" t="s">
        <v>3</v>
      </c>
      <c r="G9" s="223" t="s">
        <v>4</v>
      </c>
      <c r="H9" s="269"/>
      <c r="I9" s="275"/>
    </row>
    <row r="10" spans="2:9" ht="15.75" customHeight="1" thickBot="1" x14ac:dyDescent="0.3">
      <c r="B10" s="225"/>
      <c r="C10" s="226"/>
      <c r="D10" s="226"/>
      <c r="E10" s="228"/>
      <c r="F10" s="226"/>
      <c r="G10" s="224"/>
      <c r="H10" s="270"/>
      <c r="I10" s="276"/>
    </row>
    <row r="11" spans="2:9" ht="161.25" customHeight="1" x14ac:dyDescent="0.25">
      <c r="B11" s="214" t="s">
        <v>81</v>
      </c>
      <c r="C11" s="108" t="s">
        <v>158</v>
      </c>
      <c r="D11" s="141" t="s">
        <v>82</v>
      </c>
      <c r="E11" s="141" t="s">
        <v>231</v>
      </c>
      <c r="F11" s="88" t="s">
        <v>237</v>
      </c>
      <c r="G11" s="99" t="s">
        <v>399</v>
      </c>
      <c r="H11" s="138" t="s">
        <v>449</v>
      </c>
      <c r="I11" s="84">
        <v>0.5</v>
      </c>
    </row>
    <row r="12" spans="2:9" ht="240" x14ac:dyDescent="0.25">
      <c r="B12" s="215"/>
      <c r="C12" s="83" t="s">
        <v>159</v>
      </c>
      <c r="D12" s="140" t="s">
        <v>234</v>
      </c>
      <c r="E12" s="11" t="s">
        <v>233</v>
      </c>
      <c r="F12" s="81" t="s">
        <v>235</v>
      </c>
      <c r="G12" s="96" t="s">
        <v>411</v>
      </c>
      <c r="H12" s="162" t="s">
        <v>435</v>
      </c>
      <c r="I12" s="84">
        <v>0.5</v>
      </c>
    </row>
    <row r="13" spans="2:9" ht="120" x14ac:dyDescent="0.25">
      <c r="B13" s="215"/>
      <c r="C13" s="83" t="s">
        <v>160</v>
      </c>
      <c r="D13" s="140" t="s">
        <v>298</v>
      </c>
      <c r="E13" s="11" t="s">
        <v>233</v>
      </c>
      <c r="F13" s="81" t="s">
        <v>235</v>
      </c>
      <c r="G13" s="96" t="s">
        <v>412</v>
      </c>
      <c r="H13" s="162" t="s">
        <v>502</v>
      </c>
      <c r="I13" s="84">
        <v>0.5</v>
      </c>
    </row>
    <row r="14" spans="2:9" ht="184.5" customHeight="1" x14ac:dyDescent="0.25">
      <c r="B14" s="188" t="s">
        <v>236</v>
      </c>
      <c r="C14" s="83" t="s">
        <v>283</v>
      </c>
      <c r="D14" s="140" t="s">
        <v>83</v>
      </c>
      <c r="E14" s="140" t="s">
        <v>232</v>
      </c>
      <c r="F14" s="81" t="s">
        <v>237</v>
      </c>
      <c r="G14" s="96" t="s">
        <v>411</v>
      </c>
      <c r="H14" s="162" t="s">
        <v>436</v>
      </c>
      <c r="I14" s="84">
        <v>1</v>
      </c>
    </row>
    <row r="15" spans="2:9" ht="144.75" customHeight="1" x14ac:dyDescent="0.25">
      <c r="B15" s="282" t="s">
        <v>34</v>
      </c>
      <c r="C15" s="98" t="s">
        <v>106</v>
      </c>
      <c r="D15" s="69" t="s">
        <v>85</v>
      </c>
      <c r="E15" s="140" t="s">
        <v>186</v>
      </c>
      <c r="F15" s="81" t="s">
        <v>237</v>
      </c>
      <c r="G15" s="96" t="s">
        <v>394</v>
      </c>
      <c r="H15" s="162" t="s">
        <v>444</v>
      </c>
      <c r="I15" s="84">
        <v>1</v>
      </c>
    </row>
    <row r="16" spans="2:9" ht="60" x14ac:dyDescent="0.25">
      <c r="B16" s="283"/>
      <c r="C16" s="98" t="s">
        <v>107</v>
      </c>
      <c r="D16" s="69" t="s">
        <v>35</v>
      </c>
      <c r="E16" s="140" t="s">
        <v>187</v>
      </c>
      <c r="F16" s="81" t="s">
        <v>237</v>
      </c>
      <c r="G16" s="96" t="s">
        <v>394</v>
      </c>
      <c r="H16" s="162" t="s">
        <v>476</v>
      </c>
      <c r="I16" s="84">
        <v>1</v>
      </c>
    </row>
    <row r="17" spans="2:9" ht="120" x14ac:dyDescent="0.25">
      <c r="B17" s="283"/>
      <c r="C17" s="98" t="s">
        <v>108</v>
      </c>
      <c r="D17" s="69" t="s">
        <v>188</v>
      </c>
      <c r="E17" s="140" t="s">
        <v>36</v>
      </c>
      <c r="F17" s="81" t="s">
        <v>237</v>
      </c>
      <c r="G17" s="96" t="s">
        <v>394</v>
      </c>
      <c r="H17" s="162" t="s">
        <v>447</v>
      </c>
      <c r="I17" s="84">
        <v>1</v>
      </c>
    </row>
    <row r="18" spans="2:9" ht="30" x14ac:dyDescent="0.25">
      <c r="B18" s="283"/>
      <c r="C18" s="98" t="s">
        <v>109</v>
      </c>
      <c r="D18" s="69" t="s">
        <v>37</v>
      </c>
      <c r="E18" s="140" t="s">
        <v>189</v>
      </c>
      <c r="F18" s="81" t="s">
        <v>237</v>
      </c>
      <c r="G18" s="96" t="s">
        <v>394</v>
      </c>
      <c r="H18" s="162" t="s">
        <v>445</v>
      </c>
      <c r="I18" s="84">
        <v>1</v>
      </c>
    </row>
    <row r="19" spans="2:9" ht="120" x14ac:dyDescent="0.25">
      <c r="B19" s="283"/>
      <c r="C19" s="98" t="s">
        <v>110</v>
      </c>
      <c r="D19" s="69" t="s">
        <v>38</v>
      </c>
      <c r="E19" s="140" t="s">
        <v>190</v>
      </c>
      <c r="F19" s="81" t="s">
        <v>242</v>
      </c>
      <c r="G19" s="96" t="s">
        <v>394</v>
      </c>
      <c r="H19" s="163" t="s">
        <v>446</v>
      </c>
      <c r="I19" s="84">
        <v>1</v>
      </c>
    </row>
    <row r="20" spans="2:9" ht="285.75" thickBot="1" x14ac:dyDescent="0.3">
      <c r="B20" s="284"/>
      <c r="C20" s="189" t="s">
        <v>111</v>
      </c>
      <c r="D20" s="190" t="s">
        <v>299</v>
      </c>
      <c r="E20" s="72" t="s">
        <v>195</v>
      </c>
      <c r="F20" s="92" t="s">
        <v>242</v>
      </c>
      <c r="G20" s="155" t="s">
        <v>411</v>
      </c>
      <c r="H20" s="191" t="s">
        <v>448</v>
      </c>
      <c r="I20" s="164">
        <v>1</v>
      </c>
    </row>
    <row r="21" spans="2:9" ht="15.75" thickBot="1" x14ac:dyDescent="0.3"/>
    <row r="22" spans="2:9" ht="30.75" customHeight="1" thickBot="1" x14ac:dyDescent="0.3">
      <c r="G22" s="232" t="s">
        <v>482</v>
      </c>
      <c r="H22" s="281"/>
      <c r="I22" s="115">
        <f>AVERAGE(I11:I20)</f>
        <v>0.85</v>
      </c>
    </row>
    <row r="23" spans="2:9" ht="15.75" thickBot="1" x14ac:dyDescent="0.3">
      <c r="D23" s="50"/>
    </row>
    <row r="24" spans="2:9" ht="37.5" customHeight="1" thickBot="1" x14ac:dyDescent="0.3">
      <c r="G24" s="232" t="s">
        <v>529</v>
      </c>
      <c r="H24" s="281"/>
      <c r="I24" s="115">
        <f>AVERAGE('2. Racionalización de Trámites'!I20,'1. Gestion del Riesgo'!I27,'3.Rendición de cuentas'!I23,'4. M. Atencion al ciudadano '!I37,'5.Transparencia y A. Inf'!I23,'0.Iniciativas adicionales '!I22)</f>
        <v>0.87951251646903816</v>
      </c>
    </row>
    <row r="25" spans="2:9" x14ac:dyDescent="0.25"/>
  </sheetData>
  <sheetProtection password="CE88" sheet="1" objects="1" scenarios="1"/>
  <mergeCells count="18">
    <mergeCell ref="I7:I10"/>
    <mergeCell ref="B1:I1"/>
    <mergeCell ref="B2:I2"/>
    <mergeCell ref="B3:I3"/>
    <mergeCell ref="B4:I4"/>
    <mergeCell ref="B5:I5"/>
    <mergeCell ref="B6:I6"/>
    <mergeCell ref="H7:H10"/>
    <mergeCell ref="G24:H24"/>
    <mergeCell ref="G22:H22"/>
    <mergeCell ref="B11:B13"/>
    <mergeCell ref="B15:B20"/>
    <mergeCell ref="B7:G8"/>
    <mergeCell ref="B9:B10"/>
    <mergeCell ref="C9:D10"/>
    <mergeCell ref="E9:E10"/>
    <mergeCell ref="F9:F10"/>
    <mergeCell ref="G9:G10"/>
  </mergeCells>
  <conditionalFormatting sqref="I11:I20">
    <cfRule type="colorScale" priority="2">
      <colorScale>
        <cfvo type="num" val="0"/>
        <cfvo type="num" val="0.5"/>
        <cfvo type="num" val="1"/>
        <color rgb="FFFF0000"/>
        <color rgb="FFFFEB84"/>
        <color rgb="FF63BE7B"/>
      </colorScale>
    </cfRule>
  </conditionalFormatting>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vt:i4>
      </vt:variant>
    </vt:vector>
  </HeadingPairs>
  <TitlesOfParts>
    <vt:vector size="14" baseType="lpstr">
      <vt:lpstr>ENCUESTA</vt:lpstr>
      <vt:lpstr>Listas</vt:lpstr>
      <vt:lpstr>Informe</vt:lpstr>
      <vt:lpstr>1. Gestion del Riesgo</vt:lpstr>
      <vt:lpstr>2. Racionalización de Trámites</vt:lpstr>
      <vt:lpstr>3.Rendición de cuentas</vt:lpstr>
      <vt:lpstr>4. M. Atencion al ciudadano </vt:lpstr>
      <vt:lpstr>5.Transparencia y A. Inf</vt:lpstr>
      <vt:lpstr>0.Iniciativas adicionales </vt:lpstr>
      <vt:lpstr>SeguimientoMatriz de Riesgos</vt:lpstr>
      <vt:lpstr>MRC FONCEP</vt:lpstr>
      <vt:lpstr>ENCUESTA!Área_de_impresión</vt:lpstr>
      <vt:lpstr>Listas!Área_de_impresión</vt:lpstr>
      <vt:lpstr>'SeguimientoMatriz de Riesgos'!Área_de_impresión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Humberto Vergara Acosta</dc:creator>
  <cp:lastModifiedBy>oscar</cp:lastModifiedBy>
  <cp:lastPrinted>2017-01-10T14:07:54Z</cp:lastPrinted>
  <dcterms:created xsi:type="dcterms:W3CDTF">2016-02-18T18:59:47Z</dcterms:created>
  <dcterms:modified xsi:type="dcterms:W3CDTF">2017-01-24T13:03:30Z</dcterms:modified>
</cp:coreProperties>
</file>