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smurillo\Google Drive\OAP 2018\01. Documentación Oficial SIG_\05. Administración del MIPG\Indicadores\"/>
    </mc:Choice>
  </mc:AlternateContent>
  <xr:revisionPtr revIDLastSave="0" documentId="13_ncr:1_{698AD8E5-DFFB-4DDF-988A-0B4F68AFF3A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Hoja3" sheetId="3" r:id="rId2"/>
  </sheets>
  <definedNames>
    <definedName name="_xlnm._FilterDatabase" localSheetId="0" hidden="1">Hoja1!$A$3:$AG$83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46" i="1" l="1"/>
  <c r="AG66" i="1" l="1"/>
  <c r="AE66" i="1"/>
  <c r="AC66" i="1"/>
  <c r="AA66" i="1"/>
  <c r="Y66" i="1"/>
  <c r="W66" i="1"/>
  <c r="AG82" i="1" l="1"/>
  <c r="AA82" i="1"/>
  <c r="U82" i="1"/>
  <c r="O82" i="1"/>
  <c r="AG70" i="1" l="1"/>
  <c r="AA70" i="1"/>
  <c r="U70" i="1"/>
  <c r="O70" i="1"/>
  <c r="AG10" i="1" l="1"/>
  <c r="AE10" i="1"/>
  <c r="AC10" i="1"/>
  <c r="AA10" i="1"/>
  <c r="Y10" i="1"/>
  <c r="W10" i="1"/>
  <c r="U10" i="1"/>
  <c r="S10" i="1"/>
  <c r="Q10" i="1"/>
  <c r="O10" i="1"/>
  <c r="M10" i="1"/>
  <c r="K10" i="1"/>
  <c r="U66" i="1" l="1"/>
  <c r="S66" i="1"/>
  <c r="Q66" i="1"/>
  <c r="O66" i="1"/>
  <c r="M66" i="1"/>
  <c r="K66" i="1"/>
  <c r="AG76" i="1"/>
  <c r="AA76" i="1"/>
  <c r="U76" i="1"/>
  <c r="O76" i="1"/>
  <c r="K56" i="1"/>
  <c r="M56" i="1"/>
  <c r="O56" i="1"/>
  <c r="Q56" i="1"/>
  <c r="S56" i="1"/>
  <c r="U56" i="1"/>
  <c r="W56" i="1"/>
  <c r="Y56" i="1"/>
  <c r="AA56" i="1"/>
  <c r="AC56" i="1"/>
  <c r="AE56" i="1"/>
  <c r="AG56" i="1"/>
  <c r="K60" i="1"/>
  <c r="M60" i="1"/>
  <c r="O60" i="1"/>
  <c r="Q60" i="1"/>
  <c r="S60" i="1"/>
  <c r="U60" i="1"/>
  <c r="W60" i="1"/>
  <c r="Y60" i="1"/>
  <c r="AA60" i="1"/>
  <c r="AC60" i="1"/>
  <c r="AE60" i="1"/>
  <c r="AG60" i="1"/>
  <c r="K62" i="1"/>
  <c r="M62" i="1"/>
  <c r="O62" i="1"/>
  <c r="Q62" i="1"/>
  <c r="S62" i="1"/>
  <c r="U62" i="1"/>
  <c r="W62" i="1"/>
  <c r="Y62" i="1"/>
  <c r="AA62" i="1"/>
  <c r="AC62" i="1"/>
  <c r="AE62" i="1"/>
  <c r="AG62" i="1"/>
  <c r="K64" i="1"/>
  <c r="M64" i="1"/>
  <c r="O64" i="1"/>
  <c r="Q64" i="1"/>
  <c r="S64" i="1"/>
  <c r="U64" i="1"/>
  <c r="W64" i="1"/>
  <c r="Y64" i="1"/>
  <c r="AA64" i="1"/>
  <c r="AC64" i="1"/>
  <c r="AE64" i="1"/>
  <c r="AG64" i="1"/>
  <c r="O72" i="1"/>
  <c r="O74" i="1" s="1"/>
  <c r="U72" i="1"/>
  <c r="U74" i="1" s="1"/>
  <c r="AA72" i="1"/>
  <c r="AA74" i="1" s="1"/>
  <c r="AG72" i="1"/>
  <c r="AG74" i="1" s="1"/>
  <c r="AG54" i="1"/>
  <c r="AE54" i="1"/>
  <c r="AC54" i="1"/>
  <c r="AA54" i="1"/>
  <c r="Y54" i="1"/>
  <c r="W54" i="1"/>
  <c r="U54" i="1"/>
  <c r="S54" i="1"/>
  <c r="Q54" i="1"/>
  <c r="O54" i="1"/>
  <c r="M54" i="1"/>
  <c r="K54" i="1"/>
  <c r="AA52" i="1" l="1"/>
  <c r="U52" i="1"/>
  <c r="O52" i="1"/>
  <c r="K6" i="1"/>
  <c r="M6" i="1"/>
  <c r="O6" i="1"/>
  <c r="Q6" i="1"/>
  <c r="S6" i="1"/>
  <c r="U6" i="1"/>
  <c r="W6" i="1"/>
  <c r="Y6" i="1"/>
  <c r="AA6" i="1"/>
  <c r="AC6" i="1"/>
  <c r="AE6" i="1"/>
  <c r="AG6" i="1"/>
  <c r="K8" i="1"/>
  <c r="M8" i="1"/>
  <c r="O8" i="1"/>
  <c r="Q8" i="1"/>
  <c r="S8" i="1"/>
  <c r="U8" i="1"/>
  <c r="W8" i="1"/>
  <c r="Y8" i="1"/>
  <c r="AA8" i="1"/>
  <c r="AC8" i="1"/>
  <c r="AE8" i="1"/>
  <c r="AG8" i="1"/>
  <c r="K14" i="1"/>
  <c r="M14" i="1"/>
  <c r="O14" i="1"/>
  <c r="Q14" i="1"/>
  <c r="S14" i="1"/>
  <c r="U14" i="1"/>
  <c r="W14" i="1"/>
  <c r="Y14" i="1"/>
  <c r="AA14" i="1"/>
  <c r="AC14" i="1"/>
  <c r="AE14" i="1"/>
  <c r="AG14" i="1"/>
  <c r="K16" i="1"/>
  <c r="M16" i="1"/>
  <c r="O16" i="1"/>
  <c r="Q16" i="1"/>
  <c r="S16" i="1"/>
  <c r="U16" i="1"/>
  <c r="W16" i="1"/>
  <c r="Y16" i="1"/>
  <c r="AA16" i="1"/>
  <c r="AC16" i="1"/>
  <c r="AE16" i="1"/>
  <c r="AG16" i="1"/>
  <c r="K20" i="1"/>
  <c r="M20" i="1"/>
  <c r="O20" i="1"/>
  <c r="Q20" i="1"/>
  <c r="S20" i="1"/>
  <c r="U20" i="1"/>
  <c r="W20" i="1"/>
  <c r="Y20" i="1"/>
  <c r="AA20" i="1"/>
  <c r="AC20" i="1"/>
  <c r="AE20" i="1"/>
  <c r="AG20" i="1"/>
  <c r="K22" i="1"/>
  <c r="M22" i="1"/>
  <c r="O22" i="1"/>
  <c r="Q22" i="1"/>
  <c r="S22" i="1"/>
  <c r="U22" i="1"/>
  <c r="W22" i="1"/>
  <c r="Y22" i="1"/>
  <c r="AA22" i="1"/>
  <c r="AC22" i="1"/>
  <c r="AE22" i="1"/>
  <c r="AG22" i="1"/>
  <c r="K24" i="1"/>
  <c r="M24" i="1"/>
  <c r="O24" i="1"/>
  <c r="Q24" i="1"/>
  <c r="S24" i="1"/>
  <c r="U24" i="1"/>
  <c r="W24" i="1"/>
  <c r="Y24" i="1"/>
  <c r="AA24" i="1"/>
  <c r="AC24" i="1"/>
  <c r="AE24" i="1"/>
  <c r="AG24" i="1"/>
  <c r="K26" i="1"/>
  <c r="M26" i="1"/>
  <c r="O26" i="1"/>
  <c r="Q26" i="1"/>
  <c r="S26" i="1"/>
  <c r="U26" i="1"/>
  <c r="W26" i="1"/>
  <c r="Y26" i="1"/>
  <c r="AA26" i="1"/>
  <c r="AC26" i="1"/>
  <c r="AE26" i="1"/>
  <c r="AG26" i="1"/>
  <c r="K28" i="1"/>
  <c r="M28" i="1"/>
  <c r="O28" i="1"/>
  <c r="Q28" i="1"/>
  <c r="S28" i="1"/>
  <c r="U28" i="1"/>
  <c r="W28" i="1"/>
  <c r="Y28" i="1"/>
  <c r="AA28" i="1"/>
  <c r="AC28" i="1"/>
  <c r="AE28" i="1"/>
  <c r="AG28" i="1"/>
  <c r="O32" i="1"/>
  <c r="U32" i="1"/>
  <c r="AA32" i="1"/>
  <c r="AG32" i="1"/>
  <c r="O34" i="1"/>
  <c r="U34" i="1"/>
  <c r="AA34" i="1"/>
  <c r="AG34" i="1"/>
  <c r="O36" i="1"/>
  <c r="U36" i="1"/>
  <c r="AA36" i="1"/>
  <c r="AG36" i="1"/>
  <c r="K38" i="1"/>
  <c r="M38" i="1"/>
  <c r="O38" i="1"/>
  <c r="Q38" i="1"/>
  <c r="S38" i="1"/>
  <c r="U38" i="1"/>
  <c r="W38" i="1"/>
  <c r="Y38" i="1"/>
  <c r="AA38" i="1"/>
  <c r="AC38" i="1"/>
  <c r="AE38" i="1"/>
  <c r="AG38" i="1"/>
  <c r="K40" i="1"/>
  <c r="M40" i="1"/>
  <c r="O40" i="1"/>
  <c r="Q40" i="1"/>
  <c r="S40" i="1"/>
  <c r="U40" i="1"/>
  <c r="W40" i="1"/>
  <c r="Y40" i="1"/>
  <c r="AA40" i="1"/>
  <c r="AC40" i="1"/>
  <c r="AE40" i="1"/>
  <c r="AG40" i="1"/>
  <c r="K42" i="1"/>
  <c r="M42" i="1"/>
  <c r="O42" i="1"/>
  <c r="Q42" i="1"/>
  <c r="S42" i="1"/>
  <c r="U42" i="1"/>
  <c r="W42" i="1"/>
  <c r="Y42" i="1"/>
  <c r="AA42" i="1"/>
  <c r="AC42" i="1"/>
  <c r="AE42" i="1"/>
  <c r="AG42" i="1"/>
  <c r="K50" i="1"/>
  <c r="M50" i="1"/>
  <c r="O50" i="1"/>
  <c r="Q50" i="1"/>
  <c r="S50" i="1"/>
  <c r="U50" i="1"/>
  <c r="W50" i="1"/>
  <c r="Y50" i="1"/>
  <c r="AA50" i="1"/>
  <c r="AC50" i="1"/>
  <c r="AE50" i="1"/>
  <c r="AG50" i="1"/>
  <c r="AG52" i="1"/>
  <c r="M4" i="1"/>
  <c r="O4" i="1"/>
  <c r="Q4" i="1"/>
  <c r="S4" i="1"/>
  <c r="AA4" i="1"/>
  <c r="K4" i="1"/>
</calcChain>
</file>

<file path=xl/sharedStrings.xml><?xml version="1.0" encoding="utf-8"?>
<sst xmlns="http://schemas.openxmlformats.org/spreadsheetml/2006/main" count="551" uniqueCount="206">
  <si>
    <t>FONCEP - FONDO DE PRESTACIONES ECONÓMICAS, CESANTÍAS Y PENSIONES</t>
  </si>
  <si>
    <t>INIDICADORES</t>
  </si>
  <si>
    <t>ENERO</t>
  </si>
  <si>
    <t>FEBRERO</t>
  </si>
  <si>
    <t>Macroproceso</t>
  </si>
  <si>
    <t>Proceso</t>
  </si>
  <si>
    <t>Nombre del Indicador</t>
  </si>
  <si>
    <t>Tipo</t>
  </si>
  <si>
    <t>Fórmula</t>
  </si>
  <si>
    <t>Periodicidad</t>
  </si>
  <si>
    <t>Médición de la Variable</t>
  </si>
  <si>
    <t>Medición Indicador</t>
  </si>
  <si>
    <t>Gestión de Servicio al Ciudadano</t>
  </si>
  <si>
    <t>Servicio al Ciudadano</t>
  </si>
  <si>
    <t>Oportunidad de Respuesta a PQRS</t>
  </si>
  <si>
    <t>Eficiencia</t>
  </si>
  <si>
    <t>Numerador</t>
  </si>
  <si>
    <t>Cantidad de respuestas a PQRS oportunas al corte del periodo</t>
  </si>
  <si>
    <t>Mensual</t>
  </si>
  <si>
    <t>Denominador</t>
  </si>
  <si>
    <t>Total de PQRS recibidas al corte del periodo</t>
  </si>
  <si>
    <t>Nivel de Satisfacción de Usuarios</t>
  </si>
  <si>
    <t>Efectividad</t>
  </si>
  <si>
    <t xml:space="preserve">Sumatoria de encuestas de satisfacción de usuarios
calificadas iguales o superiores a 21 puntos en el
periodo </t>
  </si>
  <si>
    <t xml:space="preserve"> Total de encuestas de satisfacción realizadas
en el periodo</t>
  </si>
  <si>
    <t>Asesoría Jurídica</t>
  </si>
  <si>
    <t>Número de conceptos y actos administrativos emitidos dentro de los términos de tiempo definidos entre las áreas</t>
  </si>
  <si>
    <t>Total Conceptos solicitados</t>
  </si>
  <si>
    <t>Defensa Judicial</t>
  </si>
  <si>
    <t>fallos en 2 instancia + No. fallos única instancia) a favor de la entidad emitidos en el mes</t>
  </si>
  <si>
    <t>Total  fallos   en 2 instancia + Total fallos única instancia) emitidos en el mes</t>
  </si>
  <si>
    <t>Gestión Contractual</t>
  </si>
  <si>
    <t>Efectividad en la liquidación de contratos</t>
  </si>
  <si>
    <t>Número de Contratos liquidados en el periodo</t>
  </si>
  <si>
    <t>Total de contratos establecidos para liquidar en el periodo</t>
  </si>
  <si>
    <t>Efectividad en la publicación en SECOP II de procesos de contratación adelantados</t>
  </si>
  <si>
    <t>Número de procesos de contratación publicados en el SECOP en el periodo</t>
  </si>
  <si>
    <t>Total de procesos de contratación suscritos en el periodo</t>
  </si>
  <si>
    <t xml:space="preserve">Eficacia en la Gestión del SIGEF </t>
  </si>
  <si>
    <t>Eficacia</t>
  </si>
  <si>
    <t>Número de solicitudes gestionada</t>
  </si>
  <si>
    <t>Total de solicitudes asignadas en el periodo</t>
  </si>
  <si>
    <t>Gestión de Servicios Internos</t>
  </si>
  <si>
    <t>Gestión de Servicios Externos</t>
  </si>
  <si>
    <t>Efectividad en la defensa judicial (demandas)</t>
  </si>
  <si>
    <t>Efectividad en la gestión de pago de cuotas partes pensionales</t>
  </si>
  <si>
    <t>Efectividad en la depuración de saldos de cuotas partes pensionales</t>
  </si>
  <si>
    <t>Eficacia en la Gestión de SIGEF Bonos</t>
  </si>
  <si>
    <t>Eficacia en la Gestión de SIGEF Cuotas Partes</t>
  </si>
  <si>
    <t>Cumplimiento en la presentación oportuna de informes al área contable</t>
  </si>
  <si>
    <t>Determinar la eficacia en la gestión de bonos del área en sus diferentes estados (Pagados, objetados, emitidos)</t>
  </si>
  <si>
    <t>Gestión de Talento Humano</t>
  </si>
  <si>
    <t>Cumplimiento Programa Capacitación</t>
  </si>
  <si>
    <t>Cumplimiento Programa Seguridad y Salud en el Trabajo</t>
  </si>
  <si>
    <t>Cumplimiento Programa Bienestar e incentivos</t>
  </si>
  <si>
    <t>Actividades de Capacitación Ejecutadas</t>
  </si>
  <si>
    <t>Actividades de Capacitación Programadas</t>
  </si>
  <si>
    <t>Actividades de SST ejecutadas</t>
  </si>
  <si>
    <t>Actividades de SST programadas</t>
  </si>
  <si>
    <t>Actividades de Bienestar e incentivos ejecutadas</t>
  </si>
  <si>
    <t>Actividades de Bienestar e incentivos programadas</t>
  </si>
  <si>
    <t>Valor pagado en el periodo, por concepto de cuotas partes</t>
  </si>
  <si>
    <t>Valor pagado en el mismo periodo del año anterior</t>
  </si>
  <si>
    <t>Gestión de Financiamiento Prestacional</t>
  </si>
  <si>
    <t>Gestión de Cuotas Partes</t>
  </si>
  <si>
    <t>Gestión de Prestaciones Económicas</t>
  </si>
  <si>
    <t>Número de solicitudes gestionadas</t>
  </si>
  <si>
    <t>Número de solicitudes asignadas en el mes (corte día 25)</t>
  </si>
  <si>
    <t xml:space="preserve">Gestión de Bonos </t>
  </si>
  <si>
    <t>Gestión de Bonos y  Cuotas Partes</t>
  </si>
  <si>
    <t>Informes presentados dentro de los términos de tiempo establecidos</t>
  </si>
  <si>
    <t>Total Informes Presentados</t>
  </si>
  <si>
    <t>Trimestral</t>
  </si>
  <si>
    <t>Gestión de Servicios TI</t>
  </si>
  <si>
    <t>Atención oportuna de Requerimientos</t>
  </si>
  <si>
    <t>Atención oportuna de requerimientos mesa de ayuda</t>
  </si>
  <si>
    <t>Atención oportuna de mantenimiento a los aplicativos</t>
  </si>
  <si>
    <t>Total número de incidencias resueltas a tiempo</t>
  </si>
  <si>
    <t>Total de número de incidencias registradas *100</t>
  </si>
  <si>
    <t>Total número de incidencias mesa de ayuda resueltas a tiempo</t>
  </si>
  <si>
    <t>Total de número de incidencias registradas en mesa de ayuda *100</t>
  </si>
  <si>
    <t xml:space="preserve">Número requerimientos de mantenimiento aplicativos, atendidos en tiempo (según acuerdos de niveles de servicio) </t>
  </si>
  <si>
    <t>Número de requerimientos de aplicativos  por periodo *100</t>
  </si>
  <si>
    <t>Gestión Contable y Tributaria</t>
  </si>
  <si>
    <t>Porcentaje de Ejecución del Presupuesto de los Proyectos de Inversión</t>
  </si>
  <si>
    <t>Planeación Estratégica y Financiera</t>
  </si>
  <si>
    <t>Gestión de Proyectos</t>
  </si>
  <si>
    <t>MARZO</t>
  </si>
  <si>
    <t>Procentaje de cambio de decisión en actos administrativos</t>
  </si>
  <si>
    <t>Sumatoria de recursos de apelación y reposición con cambio de decisión de resoluciones</t>
  </si>
  <si>
    <t>Sumatoria de recursos de apelación y reposición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</si>
  <si>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</si>
  <si>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</si>
  <si>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</si>
  <si>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</si>
  <si>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</si>
  <si>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</si>
  <si>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</si>
  <si>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</si>
  <si>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</si>
  <si>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Presupuesto de inversión ejecutado</t>
  </si>
  <si>
    <t>Presupuesto de inversión total asignado</t>
  </si>
  <si>
    <t xml:space="preserve">Valores depurados de cuotas partes </t>
  </si>
  <si>
    <t>Valor a depurar de cuotas partes corte Dic 2015</t>
  </si>
  <si>
    <t>Oportunidad en la atención de consultas jurídicas solicitadas</t>
  </si>
  <si>
    <t>Número de solicitudes históricas de bonos concluidas (Pagados, objetados, emitidos)</t>
  </si>
  <si>
    <t>Total de solicitudes históricas de bonos sin concluir</t>
  </si>
  <si>
    <t>Oportunidad de respuesta de tutelas asignadas a la Oficina Asesora Jurídica</t>
  </si>
  <si>
    <t>Número de Tutelas atendidas oportunamente (términos de ley)</t>
  </si>
  <si>
    <t>Número de  Tutelas que se debieron atender en el periodo</t>
  </si>
  <si>
    <t>#</t>
  </si>
  <si>
    <t>Planeación Financiera</t>
  </si>
  <si>
    <t>Nivel de cobertura del Pasivo Pensional del Fondo de Pensiones Públicas</t>
  </si>
  <si>
    <t>Valor reserva pensional</t>
  </si>
  <si>
    <t>Valor pasivo pensional</t>
  </si>
  <si>
    <t>Porcentaje Cumplimiento de ejecución presupuestal de funcionamiento</t>
  </si>
  <si>
    <t>Presupuesto de funcionamiento ejecutado</t>
  </si>
  <si>
    <t>Presupuesto de funcionamiento total asignado</t>
  </si>
  <si>
    <t>Cumplimiento del Plan Anticorrupción</t>
  </si>
  <si>
    <t>Porcentaje de novedades tramitadas</t>
  </si>
  <si>
    <t>Oportunidad en la emisión de certificaciones</t>
  </si>
  <si>
    <t>Cobertura del Pasivo por Cesantías</t>
  </si>
  <si>
    <t>Oportunidad en el pago de cesantías</t>
  </si>
  <si>
    <t>Medición de las respuestas de los requerimientos internos a la oficina de control interno</t>
  </si>
  <si>
    <t xml:space="preserve">Cumplimiento del programa Anual de Auditorías </t>
  </si>
  <si>
    <t>Aceptación de los resultados del proceso auditor</t>
  </si>
  <si>
    <t>Gestión del SIG</t>
  </si>
  <si>
    <t>Planeación Estratégica</t>
  </si>
  <si>
    <t>Gestión de Pensiones</t>
  </si>
  <si>
    <t>Gestión de Nómina de Pensionados</t>
  </si>
  <si>
    <t>Número de novedades tramitadas * 100</t>
  </si>
  <si>
    <t>Número de novedades recibidas</t>
  </si>
  <si>
    <t>Número de certificaciones entregadas dentro de los términos pactados * 100</t>
  </si>
  <si>
    <t>Número de certificaciones emitidas</t>
  </si>
  <si>
    <t>Gestión de Cesantías</t>
  </si>
  <si>
    <t>Valor recursos del Patrimonio</t>
  </si>
  <si>
    <t>Valor pasivo de cesantías *100</t>
  </si>
  <si>
    <t xml:space="preserve">Total Tiempo Promedio del Periódo </t>
  </si>
  <si>
    <t>No. de trámites del período + 4 horas</t>
  </si>
  <si>
    <t>Total conciliaciones realizadas</t>
  </si>
  <si>
    <t>Total conciliaciones a realizar</t>
  </si>
  <si>
    <t>Gestión de Control y Evaluación</t>
  </si>
  <si>
    <t>Evaluación Independiente</t>
  </si>
  <si>
    <t xml:space="preserve">Cantidad de requerimientos de ley atendidos </t>
  </si>
  <si>
    <t>cantidad de requerimientos existentes en la ley</t>
  </si>
  <si>
    <t>Cantidad de requerimientos internos atendidos</t>
  </si>
  <si>
    <t xml:space="preserve"> cantidad total de requerimientos internos </t>
  </si>
  <si>
    <t>medición de las respuestas de los requerimientos internos a la oficina de control interno /requerimientos programados*(0.30))+( medición de las respuestas de los requerimientos legales de la oficina de control interno/ requerimientos programados (*0.70))*100</t>
  </si>
  <si>
    <t>1-(total de resultados objetados)</t>
  </si>
  <si>
    <t>total de resultados producidos)*100</t>
  </si>
  <si>
    <t>Oportunidad en la presentación de informes de Auditorías</t>
  </si>
  <si>
    <t>Oportunidad en la presentación de Informes de Ley</t>
  </si>
  <si>
    <t>Número de Informes de auditorías presentados en término según plan anual de auditorías</t>
  </si>
  <si>
    <t>Total de auditorias programadas en el periodo evaluado</t>
  </si>
  <si>
    <t>Número de informes de requerimientos de ley presentados en término según plan anual de auditorias</t>
  </si>
  <si>
    <t>Total de requerimientos de ley programados en el periodo evaluado</t>
  </si>
  <si>
    <t>Cuatrimestral</t>
  </si>
  <si>
    <t>Promedio del cumplimiento de los proyectos de la OIS</t>
  </si>
  <si>
    <t xml:space="preserve">Satisfacción de usuarios de los servicios tecnológicos </t>
  </si>
  <si>
    <t>Disponibilidad de la infraestructura tecnológica</t>
  </si>
  <si>
    <t xml:space="preserve">Actividades finalizadas </t>
  </si>
  <si>
    <t>actividades planeadas en el periodo en los proyectos de fortalecimiento de la infraestructura tecnológica (PETI) *100</t>
  </si>
  <si>
    <t xml:space="preserve">Sumatoria de calificaciones de satisfacción de la prestación de servicios de la OIS </t>
  </si>
  <si>
    <t>número de encuestas de satisfacción realizadas *100</t>
  </si>
  <si>
    <t>Semestral</t>
  </si>
  <si>
    <t xml:space="preserve">Número de horas de disponibilidad de la infraestructura </t>
  </si>
  <si>
    <t>Número de horas periodo *100</t>
  </si>
  <si>
    <t>Gerencia de Pensiones</t>
  </si>
  <si>
    <t>Porcentaje de Conciliaciones Efectuadas</t>
  </si>
  <si>
    <t>Medición de las respuestas de los requerimientos legales a la oficina de control interno</t>
  </si>
  <si>
    <t>(OP CAUSADAS CON INFORMACIÓN TRIBUTARIA EN EL MES)</t>
  </si>
  <si>
    <t>(TOTAL OP CAUSADAS EN EL MES)</t>
  </si>
  <si>
    <t>Meta</t>
  </si>
  <si>
    <t>20% más que el valor pagado en el mismo periodo del año anterior</t>
  </si>
  <si>
    <t>35%
Nuevo</t>
  </si>
  <si>
    <t>Nuevo</t>
  </si>
  <si>
    <t>INDICADORES REPORTADOS HASTA MARZO 2018</t>
  </si>
  <si>
    <t>Gestión Documental</t>
  </si>
  <si>
    <t>Atención a Solicitudes</t>
  </si>
  <si>
    <t>Gestión de Comunicaciones</t>
  </si>
  <si>
    <t>Cumplimiento en el plan de Comunicaciones</t>
  </si>
  <si>
    <t>NPS</t>
  </si>
  <si>
    <t>PQRSD</t>
  </si>
  <si>
    <t>Gestión de Cobro</t>
  </si>
  <si>
    <t>Porcentaje de recaudo de cartera hipotecaria</t>
  </si>
  <si>
    <t xml:space="preserve">NIVEL DE ACCIONES 
DEL PLAN DE MEJORAMIENTO INTERNO CERRADAS 
COMO EFECTIVAS EN EL PERIODO EVALUADO </t>
  </si>
  <si>
    <t>EFICACIA DE LA APLICACIÓN DEL ROL DE EVALUACIÓN Y SEGUIMIENTO</t>
  </si>
  <si>
    <t>RESULTADO DE LA EVALUACIÓN DE AUDITORES INTERNOS POR PARTE DEL LÍDER DE PROCESO AUDITADO</t>
  </si>
  <si>
    <t>INDICADORES REPORTADOS A JUNIO 2018</t>
  </si>
  <si>
    <t>Eficacia en la gestión del SIGEF OAJ</t>
  </si>
  <si>
    <t>Efectividad en la contestación oportuna de demandas</t>
  </si>
  <si>
    <t>Efectividad en la Defensa Judicial (Demandas)</t>
  </si>
  <si>
    <t>Administración de Cesantías</t>
  </si>
  <si>
    <t xml:space="preserve">Oportunidad en el pago de cesantías </t>
  </si>
  <si>
    <t>Gestión de Funcionamiento y Operación</t>
  </si>
  <si>
    <t>Efectividad de procesos contractuales gestionados</t>
  </si>
  <si>
    <t xml:space="preserve">Gestión de Reconocimiento y Pago </t>
  </si>
  <si>
    <t>Producción total pensiones</t>
  </si>
  <si>
    <t>Oportunidad de respuesta a las solicitudes pensionales dentro de los términos de Ley</t>
  </si>
  <si>
    <t>Porcentaje de confirmación de decisión en Actos Administrativos</t>
  </si>
  <si>
    <t>Promedio Oportunidad de respuesta a las solicitudes pensionales</t>
  </si>
  <si>
    <t>Oportunidad de respuesta a las solicitudes pensionales dentro de los términos internos - 10 Dias</t>
  </si>
  <si>
    <t>Disponibilidad de la infraestructura Tecnológica</t>
  </si>
  <si>
    <t>GRPOP</t>
  </si>
  <si>
    <t>GCCP</t>
  </si>
  <si>
    <t>GCPP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</si>
</sst>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lightTrellis"/>
    </fill>
    <fill>
      <patternFill patternType="solid">
        <fgColor rgb="FF99FF99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39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165" fontId="5" fillId="5" borderId="12" xfId="3" applyNumberFormat="1" applyFont="1" applyFill="1" applyBorder="1" applyAlignment="1">
      <alignment horizontal="center" vertical="center" wrapText="1"/>
    </xf>
    <xf numFmtId="165" fontId="5" fillId="5" borderId="9" xfId="3" applyNumberFormat="1" applyFont="1" applyFill="1" applyBorder="1" applyAlignment="1">
      <alignment horizontal="center" vertical="center" wrapText="1"/>
    </xf>
    <xf numFmtId="165" fontId="5" fillId="5" borderId="11" xfId="3" applyNumberFormat="1" applyFont="1" applyFill="1" applyBorder="1" applyAlignment="1">
      <alignment horizontal="center" vertical="center" wrapText="1"/>
    </xf>
    <xf numFmtId="165" fontId="5" fillId="5" borderId="8" xfId="3" applyNumberFormat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8" fillId="4" borderId="25" xfId="2" applyFont="1" applyFill="1" applyBorder="1" applyAlignment="1">
      <alignment horizontal="left" vertical="center" wrapText="1"/>
    </xf>
    <xf numFmtId="0" fontId="6" fillId="4" borderId="18" xfId="0" applyFont="1" applyFill="1" applyBorder="1" applyAlignment="1">
      <alignment horizontal="left" vertical="center" wrapText="1"/>
    </xf>
    <xf numFmtId="0" fontId="8" fillId="4" borderId="26" xfId="2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8" fillId="6" borderId="25" xfId="2" applyFont="1" applyFill="1" applyBorder="1" applyAlignment="1">
      <alignment horizontal="left" vertical="center" wrapText="1"/>
    </xf>
    <xf numFmtId="0" fontId="6" fillId="6" borderId="18" xfId="0" applyFont="1" applyFill="1" applyBorder="1" applyAlignment="1">
      <alignment horizontal="left" vertical="center" wrapText="1"/>
    </xf>
    <xf numFmtId="0" fontId="8" fillId="6" borderId="26" xfId="2" applyFont="1" applyFill="1" applyBorder="1" applyAlignment="1">
      <alignment horizontal="left" vertical="center"/>
    </xf>
    <xf numFmtId="0" fontId="8" fillId="4" borderId="26" xfId="2" applyFont="1" applyFill="1" applyBorder="1" applyAlignment="1">
      <alignment horizontal="left" vertical="center"/>
    </xf>
    <xf numFmtId="0" fontId="6" fillId="4" borderId="27" xfId="0" applyFont="1" applyFill="1" applyBorder="1" applyAlignment="1">
      <alignment horizontal="left" vertical="center" wrapText="1"/>
    </xf>
    <xf numFmtId="0" fontId="8" fillId="4" borderId="42" xfId="2" applyFont="1" applyFill="1" applyBorder="1" applyAlignment="1">
      <alignment horizontal="left" vertical="center" wrapText="1"/>
    </xf>
    <xf numFmtId="0" fontId="8" fillId="6" borderId="26" xfId="2" applyFont="1" applyFill="1" applyBorder="1" applyAlignment="1">
      <alignment horizontal="left" vertical="center" wrapText="1"/>
    </xf>
    <xf numFmtId="0" fontId="8" fillId="4" borderId="37" xfId="2" applyFont="1" applyFill="1" applyBorder="1" applyAlignment="1">
      <alignment horizontal="left" vertical="center"/>
    </xf>
    <xf numFmtId="0" fontId="6" fillId="6" borderId="27" xfId="0" applyFont="1" applyFill="1" applyBorder="1" applyAlignment="1">
      <alignment horizontal="left" vertical="center" wrapText="1"/>
    </xf>
    <xf numFmtId="0" fontId="8" fillId="4" borderId="37" xfId="2" applyFont="1" applyFill="1" applyBorder="1" applyAlignment="1">
      <alignment horizontal="left" vertical="center" wrapText="1"/>
    </xf>
    <xf numFmtId="0" fontId="8" fillId="6" borderId="37" xfId="2" applyFont="1" applyFill="1" applyBorder="1" applyAlignment="1">
      <alignment horizontal="left" vertical="center"/>
    </xf>
    <xf numFmtId="0" fontId="8" fillId="6" borderId="37" xfId="2" applyFont="1" applyFill="1" applyBorder="1" applyAlignment="1">
      <alignment horizontal="left" vertical="center" wrapText="1"/>
    </xf>
    <xf numFmtId="165" fontId="5" fillId="5" borderId="24" xfId="3" applyNumberFormat="1" applyFont="1" applyFill="1" applyBorder="1" applyAlignment="1">
      <alignment horizontal="center" vertical="center" wrapText="1"/>
    </xf>
    <xf numFmtId="20" fontId="11" fillId="0" borderId="43" xfId="0" applyNumberFormat="1" applyFont="1" applyFill="1" applyBorder="1" applyAlignment="1">
      <alignment horizontal="center" vertical="center" wrapText="1"/>
    </xf>
    <xf numFmtId="0" fontId="11" fillId="8" borderId="29" xfId="0" applyFont="1" applyFill="1" applyBorder="1" applyAlignment="1">
      <alignment vertical="center" wrapText="1"/>
    </xf>
    <xf numFmtId="0" fontId="11" fillId="8" borderId="34" xfId="0" applyFont="1" applyFill="1" applyBorder="1" applyAlignment="1">
      <alignment vertical="center" wrapText="1"/>
    </xf>
    <xf numFmtId="0" fontId="11" fillId="8" borderId="35" xfId="0" applyFont="1" applyFill="1" applyBorder="1" applyAlignment="1">
      <alignment vertical="center" wrapText="1"/>
    </xf>
    <xf numFmtId="0" fontId="11" fillId="8" borderId="31" xfId="0" applyFont="1" applyFill="1" applyBorder="1" applyAlignment="1">
      <alignment vertical="center" wrapText="1"/>
    </xf>
    <xf numFmtId="0" fontId="11" fillId="8" borderId="28" xfId="0" applyFont="1" applyFill="1" applyBorder="1" applyAlignment="1">
      <alignment vertical="center" wrapText="1"/>
    </xf>
    <xf numFmtId="0" fontId="11" fillId="8" borderId="33" xfId="0" applyFont="1" applyFill="1" applyBorder="1" applyAlignment="1">
      <alignment vertical="center" wrapText="1"/>
    </xf>
    <xf numFmtId="0" fontId="11" fillId="8" borderId="30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0" fontId="8" fillId="6" borderId="42" xfId="2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8" fillId="6" borderId="38" xfId="2" applyFont="1" applyFill="1" applyBorder="1" applyAlignment="1">
      <alignment horizontal="left" vertical="center"/>
    </xf>
    <xf numFmtId="0" fontId="5" fillId="5" borderId="24" xfId="0" applyFont="1" applyFill="1" applyBorder="1" applyAlignment="1">
      <alignment horizontal="center" vertical="center" wrapText="1"/>
    </xf>
    <xf numFmtId="165" fontId="5" fillId="5" borderId="14" xfId="3" applyNumberFormat="1" applyFont="1" applyFill="1" applyBorder="1" applyAlignment="1">
      <alignment horizontal="center" vertical="center" wrapText="1"/>
    </xf>
    <xf numFmtId="46" fontId="12" fillId="5" borderId="41" xfId="0" applyNumberFormat="1" applyFont="1" applyFill="1" applyBorder="1" applyAlignment="1">
      <alignment horizontal="center" vertical="center" wrapText="1"/>
    </xf>
    <xf numFmtId="0" fontId="0" fillId="6" borderId="25" xfId="0" applyFill="1" applyBorder="1"/>
    <xf numFmtId="0" fontId="0" fillId="6" borderId="26" xfId="0" applyFill="1" applyBorder="1"/>
    <xf numFmtId="0" fontId="8" fillId="6" borderId="44" xfId="2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center" vertical="center" wrapText="1"/>
    </xf>
    <xf numFmtId="46" fontId="12" fillId="5" borderId="34" xfId="0" applyNumberFormat="1" applyFont="1" applyFill="1" applyBorder="1" applyAlignment="1">
      <alignment horizontal="center" vertical="center" wrapText="1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2" borderId="40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vertical="center" wrapText="1"/>
    </xf>
    <xf numFmtId="0" fontId="5" fillId="4" borderId="40" xfId="0" applyFont="1" applyFill="1" applyBorder="1" applyAlignment="1">
      <alignment vertical="center" wrapText="1"/>
    </xf>
    <xf numFmtId="0" fontId="5" fillId="6" borderId="39" xfId="0" applyFont="1" applyFill="1" applyBorder="1" applyAlignment="1">
      <alignment vertical="center" wrapText="1"/>
    </xf>
    <xf numFmtId="0" fontId="5" fillId="6" borderId="40" xfId="0" applyFont="1" applyFill="1" applyBorder="1" applyAlignment="1">
      <alignment vertical="center" wrapText="1"/>
    </xf>
    <xf numFmtId="0" fontId="5" fillId="6" borderId="36" xfId="0" applyFont="1" applyFill="1" applyBorder="1" applyAlignment="1">
      <alignment vertical="center" wrapText="1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6" fillId="6" borderId="39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9" fontId="6" fillId="6" borderId="39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5" fillId="6" borderId="40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left" vertical="center" wrapText="1"/>
    </xf>
    <xf numFmtId="0" fontId="5" fillId="4" borderId="40" xfId="0" applyFont="1" applyFill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left" vertical="center" wrapText="1"/>
    </xf>
    <xf numFmtId="0" fontId="5" fillId="6" borderId="40" xfId="0" applyFont="1" applyFill="1" applyBorder="1" applyAlignment="1">
      <alignment horizontal="left" vertical="center" wrapText="1"/>
    </xf>
    <xf numFmtId="0" fontId="5" fillId="6" borderId="23" xfId="0" applyFont="1" applyFill="1" applyBorder="1" applyAlignment="1">
      <alignment horizontal="center" vertical="center" wrapText="1"/>
    </xf>
    <xf numFmtId="9" fontId="9" fillId="7" borderId="11" xfId="1" applyNumberFormat="1" applyFont="1" applyFill="1" applyBorder="1" applyAlignment="1">
      <alignment horizontal="center" vertical="center" wrapText="1"/>
    </xf>
    <xf numFmtId="9" fontId="9" fillId="7" borderId="15" xfId="1" applyNumberFormat="1" applyFont="1" applyFill="1" applyBorder="1" applyAlignment="1">
      <alignment horizontal="center" vertical="center" wrapText="1"/>
    </xf>
    <xf numFmtId="9" fontId="9" fillId="7" borderId="25" xfId="1" applyNumberFormat="1" applyFont="1" applyFill="1" applyBorder="1" applyAlignment="1">
      <alignment horizontal="center" vertical="center" wrapText="1"/>
    </xf>
    <xf numFmtId="9" fontId="9" fillId="7" borderId="26" xfId="1" applyNumberFormat="1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left" vertical="center" wrapText="1"/>
    </xf>
    <xf numFmtId="9" fontId="9" fillId="7" borderId="19" xfId="1" applyNumberFormat="1" applyFont="1" applyFill="1" applyBorder="1" applyAlignment="1">
      <alignment horizontal="center" vertical="center" wrapText="1"/>
    </xf>
    <xf numFmtId="9" fontId="9" fillId="7" borderId="20" xfId="1" applyNumberFormat="1" applyFont="1" applyFill="1" applyBorder="1" applyAlignment="1">
      <alignment horizontal="center" vertical="center" wrapText="1"/>
    </xf>
    <xf numFmtId="9" fontId="9" fillId="7" borderId="8" xfId="1" applyNumberFormat="1" applyFont="1" applyFill="1" applyBorder="1" applyAlignment="1">
      <alignment horizontal="center" vertical="center" wrapText="1"/>
    </xf>
    <xf numFmtId="9" fontId="9" fillId="7" borderId="42" xfId="1" applyNumberFormat="1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left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9" fontId="9" fillId="7" borderId="7" xfId="1" applyNumberFormat="1" applyFont="1" applyFill="1" applyBorder="1" applyAlignment="1">
      <alignment horizontal="center" vertical="center" wrapText="1"/>
    </xf>
    <xf numFmtId="9" fontId="9" fillId="7" borderId="14" xfId="1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8" fillId="4" borderId="37" xfId="2" applyFont="1" applyFill="1" applyBorder="1" applyAlignment="1">
      <alignment horizontal="center" vertical="center" wrapText="1"/>
    </xf>
    <xf numFmtId="0" fontId="8" fillId="4" borderId="38" xfId="2" applyFont="1" applyFill="1" applyBorder="1" applyAlignment="1">
      <alignment horizontal="center" vertical="center" wrapText="1"/>
    </xf>
    <xf numFmtId="46" fontId="9" fillId="7" borderId="7" xfId="1" applyNumberFormat="1" applyFont="1" applyFill="1" applyBorder="1" applyAlignment="1">
      <alignment horizontal="center" vertical="center" wrapText="1"/>
    </xf>
    <xf numFmtId="46" fontId="9" fillId="7" borderId="14" xfId="1" applyNumberFormat="1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28" xfId="0" applyFont="1" applyFill="1" applyBorder="1" applyAlignment="1">
      <alignment horizontal="center" vertical="center" wrapText="1"/>
    </xf>
    <xf numFmtId="0" fontId="11" fillId="8" borderId="33" xfId="0" applyFont="1" applyFill="1" applyBorder="1" applyAlignment="1">
      <alignment horizontal="center" vertical="center" wrapText="1"/>
    </xf>
    <xf numFmtId="0" fontId="11" fillId="8" borderId="29" xfId="0" applyFont="1" applyFill="1" applyBorder="1" applyAlignment="1">
      <alignment horizontal="center" vertical="center" wrapText="1"/>
    </xf>
    <xf numFmtId="0" fontId="11" fillId="8" borderId="34" xfId="0" applyFont="1" applyFill="1" applyBorder="1" applyAlignment="1">
      <alignment horizontal="center" vertical="center" wrapText="1"/>
    </xf>
    <xf numFmtId="0" fontId="11" fillId="8" borderId="35" xfId="0" applyFont="1" applyFill="1" applyBorder="1" applyAlignment="1">
      <alignment horizontal="center" vertical="center" wrapText="1"/>
    </xf>
    <xf numFmtId="0" fontId="11" fillId="8" borderId="31" xfId="0" applyFont="1" applyFill="1" applyBorder="1" applyAlignment="1">
      <alignment horizontal="center" vertical="center" wrapText="1"/>
    </xf>
    <xf numFmtId="0" fontId="5" fillId="9" borderId="39" xfId="0" applyFont="1" applyFill="1" applyBorder="1" applyAlignment="1">
      <alignment horizontal="left" vertical="center" wrapText="1"/>
    </xf>
    <xf numFmtId="0" fontId="5" fillId="9" borderId="40" xfId="0" applyFont="1" applyFill="1" applyBorder="1" applyAlignment="1">
      <alignment horizontal="left" vertical="center" wrapText="1"/>
    </xf>
    <xf numFmtId="0" fontId="5" fillId="9" borderId="36" xfId="0" applyFont="1" applyFill="1" applyBorder="1" applyAlignment="1">
      <alignment horizontal="left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5" fillId="9" borderId="39" xfId="0" applyFont="1" applyFill="1" applyBorder="1" applyAlignment="1">
      <alignment horizontal="center" vertical="center" wrapText="1"/>
    </xf>
    <xf numFmtId="0" fontId="5" fillId="9" borderId="40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</cellXfs>
  <cellStyles count="4">
    <cellStyle name="Hipervínculo" xfId="2" builtinId="8"/>
    <cellStyle name="Moneda" xfId="3" builtinId="4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91"/>
  <sheetViews>
    <sheetView tabSelected="1" zoomScale="90" zoomScaleNormal="9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S16" sqref="AS16"/>
    </sheetView>
  </sheetViews>
  <sheetFormatPr baseColWidth="10" defaultRowHeight="15" x14ac:dyDescent="0.25"/>
  <cols>
    <col min="1" max="1" width="4.85546875" customWidth="1"/>
    <col min="2" max="2" width="13.42578125" customWidth="1"/>
    <col min="3" max="3" width="15.140625" customWidth="1"/>
    <col min="4" max="4" width="22.7109375" customWidth="1"/>
    <col min="5" max="5" width="10.28515625" customWidth="1"/>
    <col min="6" max="6" width="15" bestFit="1" customWidth="1"/>
    <col min="7" max="7" width="50" customWidth="1"/>
    <col min="8" max="9" width="12.85546875" customWidth="1"/>
    <col min="10" max="10" width="17.85546875" customWidth="1"/>
    <col min="11" max="11" width="9.42578125" customWidth="1"/>
    <col min="12" max="12" width="17.85546875" customWidth="1"/>
    <col min="13" max="13" width="9.42578125" customWidth="1"/>
    <col min="14" max="14" width="17.85546875" customWidth="1"/>
    <col min="15" max="15" width="9.42578125" customWidth="1"/>
    <col min="16" max="16" width="17.85546875" customWidth="1"/>
    <col min="17" max="17" width="9.42578125" customWidth="1"/>
    <col min="18" max="18" width="17.85546875" customWidth="1"/>
    <col min="19" max="19" width="9.42578125" customWidth="1"/>
    <col min="20" max="20" width="17.85546875" customWidth="1"/>
    <col min="21" max="21" width="9.42578125" customWidth="1"/>
    <col min="22" max="22" width="17.85546875" customWidth="1"/>
    <col min="23" max="23" width="9.42578125" customWidth="1"/>
    <col min="24" max="24" width="17.85546875" customWidth="1"/>
    <col min="25" max="25" width="9.42578125" customWidth="1"/>
    <col min="26" max="26" width="17.85546875" customWidth="1"/>
    <col min="27" max="27" width="9.42578125" customWidth="1"/>
    <col min="28" max="28" width="17.85546875" customWidth="1"/>
    <col min="29" max="29" width="9.42578125" customWidth="1"/>
    <col min="30" max="30" width="17.85546875" customWidth="1"/>
    <col min="31" max="31" width="9.42578125" customWidth="1"/>
    <col min="32" max="32" width="17.85546875" customWidth="1"/>
    <col min="33" max="33" width="9.42578125" customWidth="1"/>
  </cols>
  <sheetData>
    <row r="1" spans="1:33" ht="21.75" customHeight="1" thickBot="1" x14ac:dyDescent="0.3">
      <c r="A1" s="104"/>
      <c r="B1" s="64" t="s">
        <v>0</v>
      </c>
      <c r="C1" s="64"/>
      <c r="D1" s="64"/>
      <c r="E1" s="64"/>
      <c r="F1" s="64"/>
      <c r="G1" s="64"/>
      <c r="H1" s="64"/>
      <c r="I1" s="65"/>
      <c r="J1" s="98">
        <v>2017</v>
      </c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100"/>
    </row>
    <row r="2" spans="1:33" ht="19.5" customHeight="1" thickBot="1" x14ac:dyDescent="0.3">
      <c r="A2" s="104"/>
      <c r="B2" s="66" t="s">
        <v>1</v>
      </c>
      <c r="C2" s="66"/>
      <c r="D2" s="66"/>
      <c r="E2" s="66"/>
      <c r="F2" s="66"/>
      <c r="G2" s="66"/>
      <c r="H2" s="66"/>
      <c r="I2" s="67"/>
      <c r="J2" s="94" t="s">
        <v>2</v>
      </c>
      <c r="K2" s="101"/>
      <c r="L2" s="94" t="s">
        <v>3</v>
      </c>
      <c r="M2" s="101"/>
      <c r="N2" s="94" t="s">
        <v>87</v>
      </c>
      <c r="O2" s="101"/>
      <c r="P2" s="94" t="s">
        <v>91</v>
      </c>
      <c r="Q2" s="101"/>
      <c r="R2" s="94" t="s">
        <v>92</v>
      </c>
      <c r="S2" s="101"/>
      <c r="T2" s="94" t="s">
        <v>93</v>
      </c>
      <c r="U2" s="101"/>
      <c r="V2" s="94" t="s">
        <v>94</v>
      </c>
      <c r="W2" s="101"/>
      <c r="X2" s="94" t="s">
        <v>95</v>
      </c>
      <c r="Y2" s="101"/>
      <c r="Z2" s="94" t="s">
        <v>96</v>
      </c>
      <c r="AA2" s="101"/>
      <c r="AB2" s="94" t="s">
        <v>97</v>
      </c>
      <c r="AC2" s="101"/>
      <c r="AD2" s="94" t="s">
        <v>98</v>
      </c>
      <c r="AE2" s="101"/>
      <c r="AF2" s="94" t="s">
        <v>99</v>
      </c>
      <c r="AG2" s="95"/>
    </row>
    <row r="3" spans="1:33" ht="30.75" thickBot="1" x14ac:dyDescent="0.3">
      <c r="A3" s="1" t="s">
        <v>110</v>
      </c>
      <c r="B3" s="1" t="s">
        <v>4</v>
      </c>
      <c r="C3" s="1" t="s">
        <v>5</v>
      </c>
      <c r="D3" s="1" t="s">
        <v>6</v>
      </c>
      <c r="E3" s="1" t="s">
        <v>7</v>
      </c>
      <c r="F3" s="96" t="s">
        <v>8</v>
      </c>
      <c r="G3" s="97"/>
      <c r="H3" s="1" t="s">
        <v>9</v>
      </c>
      <c r="I3" s="48" t="s">
        <v>172</v>
      </c>
      <c r="J3" s="6" t="s">
        <v>10</v>
      </c>
      <c r="K3" s="2" t="s">
        <v>11</v>
      </c>
      <c r="L3" s="2" t="s">
        <v>10</v>
      </c>
      <c r="M3" s="2" t="s">
        <v>11</v>
      </c>
      <c r="N3" s="2" t="s">
        <v>10</v>
      </c>
      <c r="O3" s="2" t="s">
        <v>11</v>
      </c>
      <c r="P3" s="2" t="s">
        <v>10</v>
      </c>
      <c r="Q3" s="2" t="s">
        <v>11</v>
      </c>
      <c r="R3" s="2" t="s">
        <v>10</v>
      </c>
      <c r="S3" s="2" t="s">
        <v>11</v>
      </c>
      <c r="T3" s="2" t="s">
        <v>10</v>
      </c>
      <c r="U3" s="2" t="s">
        <v>11</v>
      </c>
      <c r="V3" s="2" t="s">
        <v>10</v>
      </c>
      <c r="W3" s="2" t="s">
        <v>11</v>
      </c>
      <c r="X3" s="2" t="s">
        <v>10</v>
      </c>
      <c r="Y3" s="2" t="s">
        <v>11</v>
      </c>
      <c r="Z3" s="2" t="s">
        <v>10</v>
      </c>
      <c r="AA3" s="2" t="s">
        <v>11</v>
      </c>
      <c r="AB3" s="2" t="s">
        <v>10</v>
      </c>
      <c r="AC3" s="2" t="s">
        <v>11</v>
      </c>
      <c r="AD3" s="2" t="s">
        <v>10</v>
      </c>
      <c r="AE3" s="2" t="s">
        <v>11</v>
      </c>
      <c r="AF3" s="2" t="s">
        <v>10</v>
      </c>
      <c r="AG3" s="2" t="s">
        <v>11</v>
      </c>
    </row>
    <row r="4" spans="1:33" ht="24.75" customHeight="1" x14ac:dyDescent="0.25">
      <c r="A4" s="105">
        <v>1</v>
      </c>
      <c r="B4" s="72" t="s">
        <v>12</v>
      </c>
      <c r="C4" s="72" t="s">
        <v>13</v>
      </c>
      <c r="D4" s="74" t="s">
        <v>14</v>
      </c>
      <c r="E4" s="76" t="s">
        <v>15</v>
      </c>
      <c r="F4" s="11" t="s">
        <v>16</v>
      </c>
      <c r="G4" s="12" t="s">
        <v>17</v>
      </c>
      <c r="H4" s="76" t="s">
        <v>18</v>
      </c>
      <c r="I4" s="61"/>
      <c r="J4" s="4">
        <v>191</v>
      </c>
      <c r="K4" s="82">
        <f>J4/J5</f>
        <v>0.96464646464646464</v>
      </c>
      <c r="L4" s="4">
        <v>191</v>
      </c>
      <c r="M4" s="82">
        <f t="shared" ref="M4" si="0">L4/L5</f>
        <v>0.96464646464646464</v>
      </c>
      <c r="N4" s="4">
        <v>149</v>
      </c>
      <c r="O4" s="82">
        <f t="shared" ref="O4" si="1">N4/N5</f>
        <v>0.98026315789473684</v>
      </c>
      <c r="P4" s="4">
        <v>121</v>
      </c>
      <c r="Q4" s="82">
        <f t="shared" ref="Q4" si="2">P4/P5</f>
        <v>0.88970588235294112</v>
      </c>
      <c r="R4" s="4">
        <v>100</v>
      </c>
      <c r="S4" s="82">
        <f t="shared" ref="S4" si="3">R4/R5</f>
        <v>0.83333333333333337</v>
      </c>
      <c r="T4" s="4"/>
      <c r="U4" s="82">
        <v>0.93</v>
      </c>
      <c r="V4" s="4"/>
      <c r="W4" s="82">
        <v>0.91</v>
      </c>
      <c r="X4" s="4"/>
      <c r="Y4" s="82">
        <v>0.87</v>
      </c>
      <c r="Z4" s="4">
        <v>486</v>
      </c>
      <c r="AA4" s="82">
        <f t="shared" ref="AA4" si="4">Z4/Z5</f>
        <v>0.87884267631103075</v>
      </c>
      <c r="AB4" s="4"/>
      <c r="AC4" s="82">
        <v>0.87</v>
      </c>
      <c r="AD4" s="4"/>
      <c r="AE4" s="82">
        <v>0.87</v>
      </c>
      <c r="AF4" s="4"/>
      <c r="AG4" s="84">
        <v>0.87</v>
      </c>
    </row>
    <row r="5" spans="1:33" ht="20.25" customHeight="1" thickBot="1" x14ac:dyDescent="0.3">
      <c r="A5" s="106"/>
      <c r="B5" s="73"/>
      <c r="C5" s="73"/>
      <c r="D5" s="75"/>
      <c r="E5" s="77"/>
      <c r="F5" s="13" t="s">
        <v>19</v>
      </c>
      <c r="G5" s="14" t="s">
        <v>20</v>
      </c>
      <c r="H5" s="77"/>
      <c r="I5" s="62"/>
      <c r="J5" s="5">
        <v>198</v>
      </c>
      <c r="K5" s="83"/>
      <c r="L5" s="5">
        <v>198</v>
      </c>
      <c r="M5" s="83"/>
      <c r="N5" s="5">
        <v>152</v>
      </c>
      <c r="O5" s="83"/>
      <c r="P5" s="5">
        <v>136</v>
      </c>
      <c r="Q5" s="83"/>
      <c r="R5" s="5">
        <v>120</v>
      </c>
      <c r="S5" s="83"/>
      <c r="T5" s="5"/>
      <c r="U5" s="83"/>
      <c r="V5" s="5"/>
      <c r="W5" s="83"/>
      <c r="X5" s="5"/>
      <c r="Y5" s="83"/>
      <c r="Z5" s="5">
        <v>553</v>
      </c>
      <c r="AA5" s="83"/>
      <c r="AB5" s="5"/>
      <c r="AC5" s="83"/>
      <c r="AD5" s="5"/>
      <c r="AE5" s="83"/>
      <c r="AF5" s="5"/>
      <c r="AG5" s="85"/>
    </row>
    <row r="6" spans="1:33" ht="37.5" customHeight="1" x14ac:dyDescent="0.25">
      <c r="A6" s="107">
        <v>2</v>
      </c>
      <c r="B6" s="78" t="s">
        <v>12</v>
      </c>
      <c r="C6" s="78" t="s">
        <v>13</v>
      </c>
      <c r="D6" s="79" t="s">
        <v>21</v>
      </c>
      <c r="E6" s="81" t="s">
        <v>22</v>
      </c>
      <c r="F6" s="24" t="s">
        <v>16</v>
      </c>
      <c r="G6" s="39" t="s">
        <v>23</v>
      </c>
      <c r="H6" s="81" t="s">
        <v>18</v>
      </c>
      <c r="I6" s="63">
        <v>0.8</v>
      </c>
      <c r="J6" s="3">
        <v>229</v>
      </c>
      <c r="K6" s="89">
        <f t="shared" ref="K6" si="5">J6/J7</f>
        <v>0.87739463601532564</v>
      </c>
      <c r="L6" s="3">
        <v>424</v>
      </c>
      <c r="M6" s="89">
        <f t="shared" ref="M6" si="6">L6/L7</f>
        <v>0.86354378818737276</v>
      </c>
      <c r="N6" s="3">
        <v>213</v>
      </c>
      <c r="O6" s="89">
        <f t="shared" ref="O6" si="7">N6/N7</f>
        <v>0.84860557768924305</v>
      </c>
      <c r="P6" s="3">
        <v>158</v>
      </c>
      <c r="Q6" s="89">
        <f t="shared" ref="Q6" si="8">P6/P7</f>
        <v>0.89772727272727271</v>
      </c>
      <c r="R6" s="3">
        <v>236</v>
      </c>
      <c r="S6" s="89">
        <f t="shared" ref="S6" si="9">R6/R7</f>
        <v>0.87732342007434949</v>
      </c>
      <c r="T6" s="3">
        <v>157</v>
      </c>
      <c r="U6" s="89">
        <f t="shared" ref="U6" si="10">T6/T7</f>
        <v>0.89204545454545459</v>
      </c>
      <c r="V6" s="3">
        <v>170</v>
      </c>
      <c r="W6" s="89">
        <f t="shared" ref="W6" si="11">V6/V7</f>
        <v>0.87628865979381443</v>
      </c>
      <c r="X6" s="3">
        <v>194</v>
      </c>
      <c r="Y6" s="89">
        <f t="shared" ref="Y6" si="12">X6/X7</f>
        <v>0.88584474885844744</v>
      </c>
      <c r="Z6" s="3">
        <v>486</v>
      </c>
      <c r="AA6" s="89">
        <f t="shared" ref="AA6" si="13">Z6/Z7</f>
        <v>0.87884267631103075</v>
      </c>
      <c r="AB6" s="3">
        <v>235</v>
      </c>
      <c r="AC6" s="89">
        <f t="shared" ref="AC6" si="14">AB6/AB7</f>
        <v>0.89015151515151514</v>
      </c>
      <c r="AD6" s="3">
        <v>149</v>
      </c>
      <c r="AE6" s="89">
        <f t="shared" ref="AE6" si="15">AD6/AD7</f>
        <v>0.84180790960451979</v>
      </c>
      <c r="AF6" s="3">
        <v>182</v>
      </c>
      <c r="AG6" s="90">
        <f t="shared" ref="AG6:AG52" si="16">AF6/AF7</f>
        <v>0.85849056603773588</v>
      </c>
    </row>
    <row r="7" spans="1:33" ht="25.5" customHeight="1" thickBot="1" x14ac:dyDescent="0.3">
      <c r="A7" s="106"/>
      <c r="B7" s="69"/>
      <c r="C7" s="69"/>
      <c r="D7" s="80"/>
      <c r="E7" s="71"/>
      <c r="F7" s="17" t="s">
        <v>19</v>
      </c>
      <c r="G7" s="22" t="s">
        <v>24</v>
      </c>
      <c r="H7" s="71"/>
      <c r="I7" s="62"/>
      <c r="J7" s="5">
        <v>261</v>
      </c>
      <c r="K7" s="83"/>
      <c r="L7" s="5">
        <v>491</v>
      </c>
      <c r="M7" s="83"/>
      <c r="N7" s="5">
        <v>251</v>
      </c>
      <c r="O7" s="83"/>
      <c r="P7" s="5">
        <v>176</v>
      </c>
      <c r="Q7" s="83"/>
      <c r="R7" s="5">
        <v>269</v>
      </c>
      <c r="S7" s="83"/>
      <c r="T7" s="5">
        <v>176</v>
      </c>
      <c r="U7" s="83"/>
      <c r="V7" s="5">
        <v>194</v>
      </c>
      <c r="W7" s="83"/>
      <c r="X7" s="5">
        <v>219</v>
      </c>
      <c r="Y7" s="83"/>
      <c r="Z7" s="5">
        <v>553</v>
      </c>
      <c r="AA7" s="83"/>
      <c r="AB7" s="5">
        <v>264</v>
      </c>
      <c r="AC7" s="83"/>
      <c r="AD7" s="5">
        <v>177</v>
      </c>
      <c r="AE7" s="83"/>
      <c r="AF7" s="5">
        <v>212</v>
      </c>
      <c r="AG7" s="85"/>
    </row>
    <row r="8" spans="1:33" ht="33.75" customHeight="1" x14ac:dyDescent="0.25">
      <c r="A8" s="107">
        <v>3</v>
      </c>
      <c r="B8" s="91" t="s">
        <v>42</v>
      </c>
      <c r="C8" s="91" t="s">
        <v>25</v>
      </c>
      <c r="D8" s="92" t="s">
        <v>104</v>
      </c>
      <c r="E8" s="93" t="s">
        <v>15</v>
      </c>
      <c r="F8" s="20" t="s">
        <v>16</v>
      </c>
      <c r="G8" s="21" t="s">
        <v>26</v>
      </c>
      <c r="H8" s="93" t="s">
        <v>18</v>
      </c>
      <c r="I8" s="63">
        <v>1</v>
      </c>
      <c r="J8" s="3">
        <v>0</v>
      </c>
      <c r="K8" s="89" t="e">
        <f t="shared" ref="K8:M10" si="17">J8/J9</f>
        <v>#DIV/0!</v>
      </c>
      <c r="L8" s="3">
        <v>0</v>
      </c>
      <c r="M8" s="89" t="e">
        <f t="shared" ref="M8" si="18">L8/L9</f>
        <v>#DIV/0!</v>
      </c>
      <c r="N8" s="3">
        <v>0</v>
      </c>
      <c r="O8" s="89" t="e">
        <f t="shared" ref="O8" si="19">N8/N9</f>
        <v>#DIV/0!</v>
      </c>
      <c r="P8" s="3">
        <v>1</v>
      </c>
      <c r="Q8" s="89">
        <f t="shared" ref="Q8" si="20">P8/P9</f>
        <v>1</v>
      </c>
      <c r="R8" s="3">
        <v>1</v>
      </c>
      <c r="S8" s="89">
        <f t="shared" ref="S8" si="21">R8/R9</f>
        <v>1</v>
      </c>
      <c r="T8" s="3">
        <v>1</v>
      </c>
      <c r="U8" s="89">
        <f t="shared" ref="U8" si="22">T8/T9</f>
        <v>1</v>
      </c>
      <c r="V8" s="3"/>
      <c r="W8" s="89" t="e">
        <f t="shared" ref="W8" si="23">V8/V9</f>
        <v>#DIV/0!</v>
      </c>
      <c r="X8" s="3"/>
      <c r="Y8" s="89" t="e">
        <f t="shared" ref="Y8" si="24">X8/X9</f>
        <v>#DIV/0!</v>
      </c>
      <c r="Z8" s="3"/>
      <c r="AA8" s="89" t="e">
        <f t="shared" ref="AA8" si="25">Z8/Z9</f>
        <v>#DIV/0!</v>
      </c>
      <c r="AB8" s="3"/>
      <c r="AC8" s="89" t="e">
        <f t="shared" ref="AC8" si="26">AB8/AB9</f>
        <v>#DIV/0!</v>
      </c>
      <c r="AD8" s="3"/>
      <c r="AE8" s="89" t="e">
        <f t="shared" ref="AE8" si="27">AD8/AD9</f>
        <v>#DIV/0!</v>
      </c>
      <c r="AF8" s="3"/>
      <c r="AG8" s="90" t="e">
        <f t="shared" si="16"/>
        <v>#DIV/0!</v>
      </c>
    </row>
    <row r="9" spans="1:33" ht="19.5" customHeight="1" thickBot="1" x14ac:dyDescent="0.3">
      <c r="A9" s="106"/>
      <c r="B9" s="73"/>
      <c r="C9" s="73"/>
      <c r="D9" s="75"/>
      <c r="E9" s="77"/>
      <c r="F9" s="13" t="s">
        <v>19</v>
      </c>
      <c r="G9" s="19" t="s">
        <v>27</v>
      </c>
      <c r="H9" s="77"/>
      <c r="I9" s="62"/>
      <c r="J9" s="5">
        <v>0</v>
      </c>
      <c r="K9" s="83"/>
      <c r="L9" s="5">
        <v>0</v>
      </c>
      <c r="M9" s="83"/>
      <c r="N9" s="5">
        <v>0</v>
      </c>
      <c r="O9" s="83"/>
      <c r="P9" s="5">
        <v>1</v>
      </c>
      <c r="Q9" s="83"/>
      <c r="R9" s="5">
        <v>1</v>
      </c>
      <c r="S9" s="83"/>
      <c r="T9" s="5">
        <v>1</v>
      </c>
      <c r="U9" s="83"/>
      <c r="V9" s="5"/>
      <c r="W9" s="83"/>
      <c r="X9" s="5"/>
      <c r="Y9" s="83"/>
      <c r="Z9" s="5"/>
      <c r="AA9" s="83"/>
      <c r="AB9" s="5"/>
      <c r="AC9" s="83"/>
      <c r="AD9" s="5"/>
      <c r="AE9" s="83"/>
      <c r="AF9" s="5"/>
      <c r="AG9" s="85"/>
    </row>
    <row r="10" spans="1:33" ht="28.5" customHeight="1" x14ac:dyDescent="0.25">
      <c r="A10" s="105">
        <v>4</v>
      </c>
      <c r="B10" s="78" t="s">
        <v>42</v>
      </c>
      <c r="C10" s="78" t="s">
        <v>25</v>
      </c>
      <c r="D10" s="79" t="s">
        <v>107</v>
      </c>
      <c r="E10" s="78" t="s">
        <v>39</v>
      </c>
      <c r="F10" s="24" t="s">
        <v>16</v>
      </c>
      <c r="G10" s="39" t="s">
        <v>108</v>
      </c>
      <c r="H10" s="78" t="s">
        <v>18</v>
      </c>
      <c r="I10" s="63">
        <v>1</v>
      </c>
      <c r="J10" s="3">
        <v>11</v>
      </c>
      <c r="K10" s="89">
        <f t="shared" si="17"/>
        <v>1</v>
      </c>
      <c r="L10" s="40">
        <v>5</v>
      </c>
      <c r="M10" s="89">
        <f t="shared" si="17"/>
        <v>1</v>
      </c>
      <c r="N10" s="40">
        <v>12</v>
      </c>
      <c r="O10" s="89">
        <f t="shared" ref="O10:Q10" si="28">N10/N11</f>
        <v>1</v>
      </c>
      <c r="P10" s="40">
        <v>5</v>
      </c>
      <c r="Q10" s="89">
        <f t="shared" si="28"/>
        <v>1</v>
      </c>
      <c r="R10" s="40">
        <v>12</v>
      </c>
      <c r="S10" s="89">
        <f t="shared" ref="S10:U10" si="29">R10/R11</f>
        <v>1</v>
      </c>
      <c r="T10" s="40">
        <v>14</v>
      </c>
      <c r="U10" s="89">
        <f t="shared" si="29"/>
        <v>1</v>
      </c>
      <c r="V10" s="40">
        <v>12</v>
      </c>
      <c r="W10" s="89">
        <f t="shared" ref="W10:Y10" si="30">V10/V11</f>
        <v>1</v>
      </c>
      <c r="X10" s="40">
        <v>15</v>
      </c>
      <c r="Y10" s="89">
        <f t="shared" si="30"/>
        <v>1</v>
      </c>
      <c r="Z10" s="40">
        <v>14</v>
      </c>
      <c r="AA10" s="89">
        <f t="shared" ref="AA10:AC10" si="31">Z10/Z11</f>
        <v>1</v>
      </c>
      <c r="AB10" s="40">
        <v>11</v>
      </c>
      <c r="AC10" s="89">
        <f t="shared" si="31"/>
        <v>1</v>
      </c>
      <c r="AD10" s="40">
        <v>7</v>
      </c>
      <c r="AE10" s="89">
        <f t="shared" ref="AE10:AG10" si="32">AD10/AD11</f>
        <v>1</v>
      </c>
      <c r="AF10" s="40">
        <v>9</v>
      </c>
      <c r="AG10" s="89">
        <f t="shared" si="32"/>
        <v>1</v>
      </c>
    </row>
    <row r="11" spans="1:33" ht="25.5" customHeight="1" thickBot="1" x14ac:dyDescent="0.3">
      <c r="A11" s="106"/>
      <c r="B11" s="69"/>
      <c r="C11" s="69"/>
      <c r="D11" s="80"/>
      <c r="E11" s="69"/>
      <c r="F11" s="17" t="s">
        <v>19</v>
      </c>
      <c r="G11" s="41" t="s">
        <v>109</v>
      </c>
      <c r="H11" s="69"/>
      <c r="I11" s="62"/>
      <c r="J11" s="42">
        <v>11</v>
      </c>
      <c r="K11" s="83"/>
      <c r="L11" s="42">
        <v>5</v>
      </c>
      <c r="M11" s="83"/>
      <c r="N11" s="42">
        <v>12</v>
      </c>
      <c r="O11" s="83"/>
      <c r="P11" s="42">
        <v>5</v>
      </c>
      <c r="Q11" s="83"/>
      <c r="R11" s="42">
        <v>12</v>
      </c>
      <c r="S11" s="83"/>
      <c r="T11" s="42">
        <v>14</v>
      </c>
      <c r="U11" s="83"/>
      <c r="V11" s="42">
        <v>12</v>
      </c>
      <c r="W11" s="83"/>
      <c r="X11" s="42">
        <v>15</v>
      </c>
      <c r="Y11" s="83"/>
      <c r="Z11" s="42">
        <v>14</v>
      </c>
      <c r="AA11" s="83"/>
      <c r="AB11" s="42">
        <v>11</v>
      </c>
      <c r="AC11" s="83"/>
      <c r="AD11" s="42">
        <v>7</v>
      </c>
      <c r="AE11" s="83"/>
      <c r="AF11" s="42">
        <v>9</v>
      </c>
      <c r="AG11" s="83"/>
    </row>
    <row r="12" spans="1:33" ht="25.5" customHeight="1" x14ac:dyDescent="0.25">
      <c r="A12" s="107">
        <v>5</v>
      </c>
      <c r="B12" s="91" t="s">
        <v>43</v>
      </c>
      <c r="C12" s="91" t="s">
        <v>28</v>
      </c>
      <c r="D12" s="92" t="s">
        <v>44</v>
      </c>
      <c r="E12" s="93" t="s">
        <v>22</v>
      </c>
      <c r="F12" s="20" t="s">
        <v>16</v>
      </c>
      <c r="G12" s="21" t="s">
        <v>29</v>
      </c>
      <c r="H12" s="93" t="s">
        <v>18</v>
      </c>
      <c r="I12" s="63" t="s">
        <v>174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</row>
    <row r="13" spans="1:33" ht="26.25" thickBot="1" x14ac:dyDescent="0.3">
      <c r="A13" s="106"/>
      <c r="B13" s="73"/>
      <c r="C13" s="73"/>
      <c r="D13" s="75"/>
      <c r="E13" s="77"/>
      <c r="F13" s="13" t="s">
        <v>19</v>
      </c>
      <c r="G13" s="14" t="s">
        <v>30</v>
      </c>
      <c r="H13" s="77"/>
      <c r="I13" s="62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ht="19.5" customHeight="1" x14ac:dyDescent="0.25">
      <c r="A14" s="107">
        <v>6</v>
      </c>
      <c r="B14" s="78" t="s">
        <v>42</v>
      </c>
      <c r="C14" s="78" t="s">
        <v>31</v>
      </c>
      <c r="D14" s="79" t="s">
        <v>32</v>
      </c>
      <c r="E14" s="81" t="s">
        <v>22</v>
      </c>
      <c r="F14" s="24" t="s">
        <v>16</v>
      </c>
      <c r="G14" s="39" t="s">
        <v>33</v>
      </c>
      <c r="H14" s="81" t="s">
        <v>18</v>
      </c>
      <c r="I14" s="63">
        <v>1</v>
      </c>
      <c r="J14" s="3">
        <v>1</v>
      </c>
      <c r="K14" s="89">
        <f t="shared" ref="K14" si="33">J14/J15</f>
        <v>3.125E-2</v>
      </c>
      <c r="L14" s="3">
        <v>4</v>
      </c>
      <c r="M14" s="89">
        <f t="shared" ref="M14" si="34">L14/L15</f>
        <v>0.125</v>
      </c>
      <c r="N14" s="3">
        <v>7</v>
      </c>
      <c r="O14" s="89">
        <f t="shared" ref="O14" si="35">N14/N15</f>
        <v>0.21875</v>
      </c>
      <c r="P14" s="3">
        <v>20</v>
      </c>
      <c r="Q14" s="89">
        <f t="shared" ref="Q14" si="36">P14/P15</f>
        <v>0.625</v>
      </c>
      <c r="R14" s="3">
        <v>22</v>
      </c>
      <c r="S14" s="89">
        <f t="shared" ref="S14" si="37">R14/R15</f>
        <v>0.6875</v>
      </c>
      <c r="T14" s="3">
        <v>23</v>
      </c>
      <c r="U14" s="89">
        <f t="shared" ref="U14" si="38">T14/T15</f>
        <v>0.71875</v>
      </c>
      <c r="V14" s="3"/>
      <c r="W14" s="89" t="e">
        <f t="shared" ref="W14" si="39">V14/V15</f>
        <v>#DIV/0!</v>
      </c>
      <c r="X14" s="3"/>
      <c r="Y14" s="89" t="e">
        <f t="shared" ref="Y14" si="40">X14/X15</f>
        <v>#DIV/0!</v>
      </c>
      <c r="Z14" s="3"/>
      <c r="AA14" s="89" t="e">
        <f t="shared" ref="AA14" si="41">Z14/Z15</f>
        <v>#DIV/0!</v>
      </c>
      <c r="AB14" s="3"/>
      <c r="AC14" s="89" t="e">
        <f t="shared" ref="AC14" si="42">AB14/AB15</f>
        <v>#DIV/0!</v>
      </c>
      <c r="AD14" s="3"/>
      <c r="AE14" s="89" t="e">
        <f t="shared" ref="AE14" si="43">AD14/AD15</f>
        <v>#DIV/0!</v>
      </c>
      <c r="AF14" s="3"/>
      <c r="AG14" s="90" t="e">
        <f t="shared" si="16"/>
        <v>#DIV/0!</v>
      </c>
    </row>
    <row r="15" spans="1:33" ht="19.5" customHeight="1" thickBot="1" x14ac:dyDescent="0.3">
      <c r="A15" s="106"/>
      <c r="B15" s="69"/>
      <c r="C15" s="69"/>
      <c r="D15" s="80"/>
      <c r="E15" s="71"/>
      <c r="F15" s="17" t="s">
        <v>19</v>
      </c>
      <c r="G15" s="18" t="s">
        <v>34</v>
      </c>
      <c r="H15" s="71"/>
      <c r="I15" s="62"/>
      <c r="J15" s="5">
        <v>32</v>
      </c>
      <c r="K15" s="83"/>
      <c r="L15" s="5">
        <v>32</v>
      </c>
      <c r="M15" s="83"/>
      <c r="N15" s="5">
        <v>32</v>
      </c>
      <c r="O15" s="83"/>
      <c r="P15" s="5">
        <v>32</v>
      </c>
      <c r="Q15" s="83"/>
      <c r="R15" s="5">
        <v>32</v>
      </c>
      <c r="S15" s="83"/>
      <c r="T15" s="5">
        <v>32</v>
      </c>
      <c r="U15" s="83"/>
      <c r="V15" s="5"/>
      <c r="W15" s="83"/>
      <c r="X15" s="5"/>
      <c r="Y15" s="83"/>
      <c r="Z15" s="5"/>
      <c r="AA15" s="83"/>
      <c r="AB15" s="5"/>
      <c r="AC15" s="83"/>
      <c r="AD15" s="5"/>
      <c r="AE15" s="83"/>
      <c r="AF15" s="5"/>
      <c r="AG15" s="85"/>
    </row>
    <row r="16" spans="1:33" ht="28.5" customHeight="1" x14ac:dyDescent="0.25">
      <c r="A16" s="105">
        <v>7</v>
      </c>
      <c r="B16" s="91" t="s">
        <v>42</v>
      </c>
      <c r="C16" s="91" t="s">
        <v>31</v>
      </c>
      <c r="D16" s="92" t="s">
        <v>35</v>
      </c>
      <c r="E16" s="93" t="s">
        <v>22</v>
      </c>
      <c r="F16" s="20" t="s">
        <v>16</v>
      </c>
      <c r="G16" s="21" t="s">
        <v>36</v>
      </c>
      <c r="H16" s="93" t="s">
        <v>18</v>
      </c>
      <c r="I16" s="63">
        <v>1</v>
      </c>
      <c r="J16" s="3">
        <v>79</v>
      </c>
      <c r="K16" s="89">
        <f t="shared" ref="K16" si="44">J16/J17</f>
        <v>1</v>
      </c>
      <c r="L16" s="3">
        <v>7</v>
      </c>
      <c r="M16" s="89">
        <f t="shared" ref="M16" si="45">L16/L17</f>
        <v>1</v>
      </c>
      <c r="N16" s="3">
        <v>4</v>
      </c>
      <c r="O16" s="89">
        <f t="shared" ref="O16" si="46">N16/N17</f>
        <v>1</v>
      </c>
      <c r="P16" s="3">
        <v>20</v>
      </c>
      <c r="Q16" s="89">
        <f t="shared" ref="Q16" si="47">P16/P17</f>
        <v>1</v>
      </c>
      <c r="R16" s="3">
        <v>5</v>
      </c>
      <c r="S16" s="89">
        <f t="shared" ref="S16" si="48">R16/R17</f>
        <v>1</v>
      </c>
      <c r="T16" s="3">
        <v>10</v>
      </c>
      <c r="U16" s="89">
        <f t="shared" ref="U16" si="49">T16/T17</f>
        <v>1</v>
      </c>
      <c r="V16" s="3">
        <v>63</v>
      </c>
      <c r="W16" s="89">
        <f t="shared" ref="W16" si="50">V16/V17</f>
        <v>1</v>
      </c>
      <c r="X16" s="3">
        <v>31</v>
      </c>
      <c r="Y16" s="89">
        <f t="shared" ref="Y16" si="51">X16/X17</f>
        <v>1</v>
      </c>
      <c r="Z16" s="3">
        <v>17</v>
      </c>
      <c r="AA16" s="89">
        <f t="shared" ref="AA16" si="52">Z16/Z17</f>
        <v>1</v>
      </c>
      <c r="AB16" s="3">
        <v>7</v>
      </c>
      <c r="AC16" s="89">
        <f t="shared" ref="AC16" si="53">AB16/AB17</f>
        <v>1</v>
      </c>
      <c r="AD16" s="3">
        <v>2</v>
      </c>
      <c r="AE16" s="89">
        <f t="shared" ref="AE16" si="54">AD16/AD17</f>
        <v>1</v>
      </c>
      <c r="AF16" s="3">
        <v>4</v>
      </c>
      <c r="AG16" s="90">
        <f t="shared" si="16"/>
        <v>1</v>
      </c>
    </row>
    <row r="17" spans="1:33" ht="38.25" customHeight="1" thickBot="1" x14ac:dyDescent="0.3">
      <c r="A17" s="106"/>
      <c r="B17" s="73"/>
      <c r="C17" s="73"/>
      <c r="D17" s="75"/>
      <c r="E17" s="77"/>
      <c r="F17" s="13" t="s">
        <v>19</v>
      </c>
      <c r="G17" s="19" t="s">
        <v>37</v>
      </c>
      <c r="H17" s="77"/>
      <c r="I17" s="62"/>
      <c r="J17" s="5">
        <v>79</v>
      </c>
      <c r="K17" s="83"/>
      <c r="L17" s="5">
        <v>7</v>
      </c>
      <c r="M17" s="83"/>
      <c r="N17" s="5">
        <v>4</v>
      </c>
      <c r="O17" s="83"/>
      <c r="P17" s="5">
        <v>20</v>
      </c>
      <c r="Q17" s="83"/>
      <c r="R17" s="5">
        <v>5</v>
      </c>
      <c r="S17" s="83"/>
      <c r="T17" s="5">
        <v>10</v>
      </c>
      <c r="U17" s="83"/>
      <c r="V17" s="5">
        <v>63</v>
      </c>
      <c r="W17" s="83"/>
      <c r="X17" s="5">
        <v>31</v>
      </c>
      <c r="Y17" s="83"/>
      <c r="Z17" s="5">
        <v>17</v>
      </c>
      <c r="AA17" s="83"/>
      <c r="AB17" s="5">
        <v>7</v>
      </c>
      <c r="AC17" s="83"/>
      <c r="AD17" s="5">
        <v>2</v>
      </c>
      <c r="AE17" s="83"/>
      <c r="AF17" s="5">
        <v>4</v>
      </c>
      <c r="AG17" s="85"/>
    </row>
    <row r="18" spans="1:33" ht="19.5" customHeight="1" x14ac:dyDescent="0.25">
      <c r="A18" s="107">
        <v>8</v>
      </c>
      <c r="B18" s="78" t="s">
        <v>42</v>
      </c>
      <c r="C18" s="78" t="s">
        <v>31</v>
      </c>
      <c r="D18" s="79" t="s">
        <v>38</v>
      </c>
      <c r="E18" s="81" t="s">
        <v>39</v>
      </c>
      <c r="F18" s="24" t="s">
        <v>16</v>
      </c>
      <c r="G18" s="39" t="s">
        <v>40</v>
      </c>
      <c r="H18" s="81" t="s">
        <v>18</v>
      </c>
      <c r="I18" s="63">
        <v>1</v>
      </c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7"/>
    </row>
    <row r="19" spans="1:33" ht="19.5" customHeight="1" thickBot="1" x14ac:dyDescent="0.3">
      <c r="A19" s="106"/>
      <c r="B19" s="69"/>
      <c r="C19" s="69"/>
      <c r="D19" s="80"/>
      <c r="E19" s="71"/>
      <c r="F19" s="17" t="s">
        <v>19</v>
      </c>
      <c r="G19" s="18" t="s">
        <v>41</v>
      </c>
      <c r="H19" s="71"/>
      <c r="I19" s="62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9"/>
    </row>
    <row r="20" spans="1:33" ht="26.25" customHeight="1" x14ac:dyDescent="0.25">
      <c r="A20" s="107">
        <v>9</v>
      </c>
      <c r="B20" s="91" t="s">
        <v>63</v>
      </c>
      <c r="C20" s="91" t="s">
        <v>203</v>
      </c>
      <c r="D20" s="92" t="s">
        <v>45</v>
      </c>
      <c r="E20" s="93" t="s">
        <v>39</v>
      </c>
      <c r="F20" s="20" t="s">
        <v>16</v>
      </c>
      <c r="G20" s="21" t="s">
        <v>61</v>
      </c>
      <c r="H20" s="93" t="s">
        <v>18</v>
      </c>
      <c r="I20" s="61" t="s">
        <v>173</v>
      </c>
      <c r="J20" s="8">
        <v>360635268</v>
      </c>
      <c r="K20" s="89">
        <f t="shared" ref="K20" si="55">J20/J21</f>
        <v>1</v>
      </c>
      <c r="L20" s="10">
        <v>17817669</v>
      </c>
      <c r="M20" s="89">
        <f t="shared" ref="M20" si="56">L20/L21</f>
        <v>1</v>
      </c>
      <c r="N20" s="10">
        <v>2300789762.9299998</v>
      </c>
      <c r="O20" s="89">
        <f t="shared" ref="O20" si="57">N20/N21</f>
        <v>1</v>
      </c>
      <c r="P20" s="10">
        <v>42448434</v>
      </c>
      <c r="Q20" s="89">
        <f t="shared" ref="Q20" si="58">P20/P21</f>
        <v>4.7729638291120109</v>
      </c>
      <c r="R20" s="10">
        <v>2446005524</v>
      </c>
      <c r="S20" s="89">
        <f t="shared" ref="S20" si="59">R20/R21</f>
        <v>2.4180609105024087</v>
      </c>
      <c r="T20" s="10">
        <v>18223427568.709999</v>
      </c>
      <c r="U20" s="89">
        <f t="shared" ref="U20" si="60">T20/T21</f>
        <v>6.3140378524094434</v>
      </c>
      <c r="V20" s="10">
        <v>3331086182</v>
      </c>
      <c r="W20" s="89">
        <f t="shared" ref="W20" si="61">V20/V21</f>
        <v>52.767126405078038</v>
      </c>
      <c r="X20" s="10">
        <v>4552166449</v>
      </c>
      <c r="Y20" s="89">
        <f t="shared" ref="Y20" si="62">X20/X21</f>
        <v>5.6580724063888388</v>
      </c>
      <c r="Z20" s="10">
        <v>1118106577</v>
      </c>
      <c r="AA20" s="89">
        <f t="shared" ref="AA20" si="63">Z20/Z21</f>
        <v>25.45956132356843</v>
      </c>
      <c r="AB20" s="10">
        <v>4243064675</v>
      </c>
      <c r="AC20" s="89">
        <f t="shared" ref="AC20" si="64">AB20/AB21</f>
        <v>1.070092712670351</v>
      </c>
      <c r="AD20" s="10">
        <v>3416118</v>
      </c>
      <c r="AE20" s="89">
        <f t="shared" ref="AE20" si="65">AD20/AD21</f>
        <v>5.2892774515670956E-4</v>
      </c>
      <c r="AF20" s="10">
        <v>426630546</v>
      </c>
      <c r="AG20" s="90">
        <f t="shared" si="16"/>
        <v>0.12547125056671982</v>
      </c>
    </row>
    <row r="21" spans="1:33" ht="47.25" customHeight="1" thickBot="1" x14ac:dyDescent="0.3">
      <c r="A21" s="106"/>
      <c r="B21" s="73"/>
      <c r="C21" s="73"/>
      <c r="D21" s="75"/>
      <c r="E21" s="77"/>
      <c r="F21" s="13" t="s">
        <v>19</v>
      </c>
      <c r="G21" s="19" t="s">
        <v>62</v>
      </c>
      <c r="H21" s="77"/>
      <c r="I21" s="62"/>
      <c r="J21" s="28">
        <v>360635268</v>
      </c>
      <c r="K21" s="83"/>
      <c r="L21" s="43">
        <v>17817669</v>
      </c>
      <c r="M21" s="83"/>
      <c r="N21" s="43">
        <v>2300789762.9299998</v>
      </c>
      <c r="O21" s="83"/>
      <c r="P21" s="43">
        <v>8893516.8000000007</v>
      </c>
      <c r="Q21" s="83"/>
      <c r="R21" s="43">
        <v>1011556621</v>
      </c>
      <c r="S21" s="83"/>
      <c r="T21" s="43">
        <v>2886176484</v>
      </c>
      <c r="U21" s="83"/>
      <c r="V21" s="43">
        <v>63128057.351999998</v>
      </c>
      <c r="W21" s="83"/>
      <c r="X21" s="43">
        <v>804543689.44799995</v>
      </c>
      <c r="Y21" s="83"/>
      <c r="Z21" s="43">
        <v>43916961.600000001</v>
      </c>
      <c r="AA21" s="83"/>
      <c r="AB21" s="43">
        <v>3965137436</v>
      </c>
      <c r="AC21" s="83"/>
      <c r="AD21" s="43">
        <v>6458572142</v>
      </c>
      <c r="AE21" s="83"/>
      <c r="AF21" s="43">
        <v>3400225502.4400001</v>
      </c>
      <c r="AG21" s="85"/>
    </row>
    <row r="22" spans="1:33" ht="91.5" customHeight="1" x14ac:dyDescent="0.25">
      <c r="A22" s="105">
        <v>10</v>
      </c>
      <c r="B22" s="78" t="s">
        <v>63</v>
      </c>
      <c r="C22" s="78" t="s">
        <v>204</v>
      </c>
      <c r="D22" s="79" t="s">
        <v>46</v>
      </c>
      <c r="E22" s="81" t="s">
        <v>39</v>
      </c>
      <c r="F22" s="24" t="s">
        <v>16</v>
      </c>
      <c r="G22" s="39" t="s">
        <v>102</v>
      </c>
      <c r="H22" s="81" t="s">
        <v>18</v>
      </c>
      <c r="I22" s="61"/>
      <c r="J22" s="8">
        <v>335920119190.98999</v>
      </c>
      <c r="K22" s="89">
        <f t="shared" ref="K22" si="66">J22/J23</f>
        <v>0.88232542362513966</v>
      </c>
      <c r="L22" s="10">
        <v>341037916348.98999</v>
      </c>
      <c r="M22" s="89">
        <f t="shared" ref="M22" si="67">L22/L23</f>
        <v>0.89576779366339432</v>
      </c>
      <c r="N22" s="10">
        <v>341449717943.64001</v>
      </c>
      <c r="O22" s="89">
        <f t="shared" ref="O22" si="68">N22/N23</f>
        <v>0.89684942883703067</v>
      </c>
      <c r="P22" s="10">
        <v>341453833779.64001</v>
      </c>
      <c r="Q22" s="89">
        <f t="shared" ref="Q22" si="69">P22/P23</f>
        <v>0.89686023946293492</v>
      </c>
      <c r="R22" s="10">
        <v>348989125646.867</v>
      </c>
      <c r="S22" s="89">
        <f t="shared" ref="S22" si="70">R22/R23</f>
        <v>0.91665238411000804</v>
      </c>
      <c r="T22" s="10">
        <v>351025759834.625</v>
      </c>
      <c r="U22" s="89">
        <f t="shared" ref="U22" si="71">T22/T23</f>
        <v>0.92200179315049879</v>
      </c>
      <c r="V22" s="10">
        <v>351137333807.69501</v>
      </c>
      <c r="W22" s="89">
        <f t="shared" ref="W22" si="72">V22/V23</f>
        <v>0.92229485256382482</v>
      </c>
      <c r="X22" s="10">
        <v>354225228383.09497</v>
      </c>
      <c r="Y22" s="89">
        <f t="shared" ref="Y22" si="73">X22/X23</f>
        <v>0.93040549474837497</v>
      </c>
      <c r="Z22" s="10">
        <v>355546738022.40503</v>
      </c>
      <c r="AA22" s="89">
        <f t="shared" ref="AA22" si="74">Z22/Z23</f>
        <v>0.93387656267707508</v>
      </c>
      <c r="AB22" s="10">
        <v>354225228383.09497</v>
      </c>
      <c r="AC22" s="89">
        <f t="shared" ref="AC22" si="75">AB22/AB23</f>
        <v>0.93040549474837497</v>
      </c>
      <c r="AD22" s="10">
        <v>356091321405.125</v>
      </c>
      <c r="AE22" s="89">
        <f t="shared" ref="AE22" si="76">AD22/AD23</f>
        <v>0.93530696156183024</v>
      </c>
      <c r="AF22" s="10">
        <v>357062490320.125</v>
      </c>
      <c r="AG22" s="90">
        <f t="shared" si="16"/>
        <v>0.93785782700687292</v>
      </c>
    </row>
    <row r="23" spans="1:33" ht="19.5" customHeight="1" thickBot="1" x14ac:dyDescent="0.3">
      <c r="A23" s="106"/>
      <c r="B23" s="69"/>
      <c r="C23" s="69"/>
      <c r="D23" s="80"/>
      <c r="E23" s="71"/>
      <c r="F23" s="17" t="s">
        <v>19</v>
      </c>
      <c r="G23" s="18" t="s">
        <v>103</v>
      </c>
      <c r="H23" s="71"/>
      <c r="I23" s="62"/>
      <c r="J23" s="28">
        <v>380721341804.72998</v>
      </c>
      <c r="K23" s="83"/>
      <c r="L23" s="43">
        <v>380721341804.72998</v>
      </c>
      <c r="M23" s="83"/>
      <c r="N23" s="43">
        <v>380721341804.72998</v>
      </c>
      <c r="O23" s="83"/>
      <c r="P23" s="43">
        <v>380721341804.72998</v>
      </c>
      <c r="Q23" s="83"/>
      <c r="R23" s="43">
        <v>380721341804.72998</v>
      </c>
      <c r="S23" s="83"/>
      <c r="T23" s="43">
        <v>380721341804.72998</v>
      </c>
      <c r="U23" s="83"/>
      <c r="V23" s="43">
        <v>380721341804.72998</v>
      </c>
      <c r="W23" s="83"/>
      <c r="X23" s="43">
        <v>380721341804.72998</v>
      </c>
      <c r="Y23" s="83"/>
      <c r="Z23" s="43">
        <v>380721341804.72998</v>
      </c>
      <c r="AA23" s="83"/>
      <c r="AB23" s="43">
        <v>380721341804.72998</v>
      </c>
      <c r="AC23" s="83"/>
      <c r="AD23" s="43">
        <v>380721341804.72998</v>
      </c>
      <c r="AE23" s="83"/>
      <c r="AF23" s="43">
        <v>380721341804.72998</v>
      </c>
      <c r="AG23" s="85"/>
    </row>
    <row r="24" spans="1:33" ht="19.5" customHeight="1" x14ac:dyDescent="0.25">
      <c r="A24" s="107">
        <v>11</v>
      </c>
      <c r="B24" s="91" t="s">
        <v>65</v>
      </c>
      <c r="C24" s="91" t="s">
        <v>203</v>
      </c>
      <c r="D24" s="92" t="s">
        <v>47</v>
      </c>
      <c r="E24" s="91" t="s">
        <v>39</v>
      </c>
      <c r="F24" s="20" t="s">
        <v>16</v>
      </c>
      <c r="G24" s="21" t="s">
        <v>66</v>
      </c>
      <c r="H24" s="93" t="s">
        <v>18</v>
      </c>
      <c r="I24" s="63">
        <v>1</v>
      </c>
      <c r="J24" s="3">
        <v>787</v>
      </c>
      <c r="K24" s="89">
        <f t="shared" ref="K24" si="77">J24/J25</f>
        <v>0.989937106918239</v>
      </c>
      <c r="L24" s="3">
        <v>1091</v>
      </c>
      <c r="M24" s="89">
        <f t="shared" ref="M24" si="78">L24/L25</f>
        <v>0.97410714285714284</v>
      </c>
      <c r="N24" s="3">
        <v>768</v>
      </c>
      <c r="O24" s="89">
        <f t="shared" ref="O24" si="79">N24/N25</f>
        <v>0.75889328063241102</v>
      </c>
      <c r="P24" s="3">
        <v>876</v>
      </c>
      <c r="Q24" s="89">
        <f t="shared" ref="Q24" si="80">P24/P25</f>
        <v>0.80886426592797789</v>
      </c>
      <c r="R24" s="3">
        <v>111</v>
      </c>
      <c r="S24" s="89">
        <f t="shared" ref="S24" si="81">R24/R25</f>
        <v>0.60655737704918034</v>
      </c>
      <c r="T24" s="3">
        <v>104</v>
      </c>
      <c r="U24" s="89">
        <f t="shared" ref="U24" si="82">T24/T25</f>
        <v>0.70748299319727892</v>
      </c>
      <c r="V24" s="3">
        <v>1344</v>
      </c>
      <c r="W24" s="89">
        <f t="shared" ref="W24" si="83">V24/V25</f>
        <v>0.77419354838709675</v>
      </c>
      <c r="X24" s="3">
        <v>2432</v>
      </c>
      <c r="Y24" s="89">
        <f t="shared" ref="Y24" si="84">X24/X25</f>
        <v>0.93144389122941407</v>
      </c>
      <c r="Z24" s="3">
        <v>1832</v>
      </c>
      <c r="AA24" s="89">
        <f t="shared" ref="AA24" si="85">Z24/Z25</f>
        <v>0.93089430894308944</v>
      </c>
      <c r="AB24" s="3">
        <v>2429</v>
      </c>
      <c r="AC24" s="89">
        <f t="shared" ref="AC24" si="86">AB24/AB25</f>
        <v>0.95554681353265147</v>
      </c>
      <c r="AD24" s="3">
        <v>3290</v>
      </c>
      <c r="AE24" s="89">
        <f t="shared" ref="AE24" si="87">AD24/AD25</f>
        <v>0.97945817207502228</v>
      </c>
      <c r="AF24" s="3">
        <v>1935</v>
      </c>
      <c r="AG24" s="90">
        <f t="shared" si="16"/>
        <v>0.89791183294663568</v>
      </c>
    </row>
    <row r="25" spans="1:33" ht="19.5" customHeight="1" thickBot="1" x14ac:dyDescent="0.3">
      <c r="A25" s="106"/>
      <c r="B25" s="73"/>
      <c r="C25" s="73"/>
      <c r="D25" s="75"/>
      <c r="E25" s="73"/>
      <c r="F25" s="13" t="s">
        <v>19</v>
      </c>
      <c r="G25" s="19" t="s">
        <v>67</v>
      </c>
      <c r="H25" s="77"/>
      <c r="I25" s="62"/>
      <c r="J25" s="5">
        <v>795</v>
      </c>
      <c r="K25" s="83"/>
      <c r="L25" s="5">
        <v>1120</v>
      </c>
      <c r="M25" s="83"/>
      <c r="N25" s="5">
        <v>1012</v>
      </c>
      <c r="O25" s="83"/>
      <c r="P25" s="5">
        <v>1083</v>
      </c>
      <c r="Q25" s="83"/>
      <c r="R25" s="5">
        <v>183</v>
      </c>
      <c r="S25" s="83"/>
      <c r="T25" s="5">
        <v>147</v>
      </c>
      <c r="U25" s="83"/>
      <c r="V25" s="5">
        <v>1736</v>
      </c>
      <c r="W25" s="83"/>
      <c r="X25" s="5">
        <v>2611</v>
      </c>
      <c r="Y25" s="83"/>
      <c r="Z25" s="5">
        <v>1968</v>
      </c>
      <c r="AA25" s="83"/>
      <c r="AB25" s="5">
        <v>2542</v>
      </c>
      <c r="AC25" s="83"/>
      <c r="AD25" s="5">
        <v>3359</v>
      </c>
      <c r="AE25" s="83"/>
      <c r="AF25" s="5">
        <v>2155</v>
      </c>
      <c r="AG25" s="85"/>
    </row>
    <row r="26" spans="1:33" ht="91.5" customHeight="1" x14ac:dyDescent="0.25">
      <c r="A26" s="107">
        <v>12</v>
      </c>
      <c r="B26" s="78" t="s">
        <v>65</v>
      </c>
      <c r="C26" s="78" t="s">
        <v>205</v>
      </c>
      <c r="D26" s="79" t="s">
        <v>48</v>
      </c>
      <c r="E26" s="81" t="s">
        <v>39</v>
      </c>
      <c r="F26" s="24" t="s">
        <v>16</v>
      </c>
      <c r="G26" s="39" t="s">
        <v>66</v>
      </c>
      <c r="H26" s="81" t="s">
        <v>18</v>
      </c>
      <c r="I26" s="63">
        <v>1</v>
      </c>
      <c r="J26" s="3">
        <v>787</v>
      </c>
      <c r="K26" s="89">
        <f t="shared" ref="K26" si="88">J26/J27</f>
        <v>0.989937106918239</v>
      </c>
      <c r="L26" s="3">
        <v>1091</v>
      </c>
      <c r="M26" s="89">
        <f t="shared" ref="M26" si="89">L26/L27</f>
        <v>0.97410714285714284</v>
      </c>
      <c r="N26" s="3">
        <v>768</v>
      </c>
      <c r="O26" s="89">
        <f t="shared" ref="O26" si="90">N26/N27</f>
        <v>0.75889328063241102</v>
      </c>
      <c r="P26" s="3">
        <v>876</v>
      </c>
      <c r="Q26" s="89">
        <f t="shared" ref="Q26" si="91">P26/P27</f>
        <v>0.80886426592797789</v>
      </c>
      <c r="R26" s="3">
        <v>111</v>
      </c>
      <c r="S26" s="89">
        <f t="shared" ref="S26" si="92">R26/R27</f>
        <v>0.60655737704918034</v>
      </c>
      <c r="T26" s="3">
        <v>104</v>
      </c>
      <c r="U26" s="89">
        <f t="shared" ref="U26" si="93">T26/T27</f>
        <v>0.70748299319727892</v>
      </c>
      <c r="V26" s="3">
        <v>97</v>
      </c>
      <c r="W26" s="89">
        <f t="shared" ref="W26" si="94">V26/V27</f>
        <v>0.66896551724137931</v>
      </c>
      <c r="X26" s="3">
        <v>1832</v>
      </c>
      <c r="Y26" s="89">
        <f t="shared" ref="Y26" si="95">X26/X27</f>
        <v>0.93089430894308944</v>
      </c>
      <c r="Z26" s="3">
        <v>97</v>
      </c>
      <c r="AA26" s="89">
        <f t="shared" ref="AA26" si="96">Z26/Z27</f>
        <v>0.66896551724137931</v>
      </c>
      <c r="AB26" s="3">
        <v>268</v>
      </c>
      <c r="AC26" s="89">
        <f t="shared" ref="AC26" si="97">AB26/AB27</f>
        <v>0.96750902527075811</v>
      </c>
      <c r="AD26" s="3">
        <v>181</v>
      </c>
      <c r="AE26" s="89">
        <f t="shared" ref="AE26" si="98">AD26/AD27</f>
        <v>0.92820512820512824</v>
      </c>
      <c r="AF26" s="3">
        <v>72</v>
      </c>
      <c r="AG26" s="90">
        <f t="shared" si="16"/>
        <v>0.5901639344262295</v>
      </c>
    </row>
    <row r="27" spans="1:33" ht="19.5" customHeight="1" thickBot="1" x14ac:dyDescent="0.3">
      <c r="A27" s="106"/>
      <c r="B27" s="69"/>
      <c r="C27" s="69"/>
      <c r="D27" s="80"/>
      <c r="E27" s="71"/>
      <c r="F27" s="17" t="s">
        <v>19</v>
      </c>
      <c r="G27" s="18" t="s">
        <v>67</v>
      </c>
      <c r="H27" s="71"/>
      <c r="I27" s="62"/>
      <c r="J27" s="5">
        <v>795</v>
      </c>
      <c r="K27" s="83"/>
      <c r="L27" s="5">
        <v>1120</v>
      </c>
      <c r="M27" s="83"/>
      <c r="N27" s="5">
        <v>1012</v>
      </c>
      <c r="O27" s="83"/>
      <c r="P27" s="5">
        <v>1083</v>
      </c>
      <c r="Q27" s="83"/>
      <c r="R27" s="5">
        <v>183</v>
      </c>
      <c r="S27" s="83"/>
      <c r="T27" s="5">
        <v>147</v>
      </c>
      <c r="U27" s="83"/>
      <c r="V27" s="5">
        <v>145</v>
      </c>
      <c r="W27" s="83"/>
      <c r="X27" s="5">
        <v>1968</v>
      </c>
      <c r="Y27" s="83"/>
      <c r="Z27" s="5">
        <v>145</v>
      </c>
      <c r="AA27" s="83"/>
      <c r="AB27" s="5">
        <v>277</v>
      </c>
      <c r="AC27" s="83"/>
      <c r="AD27" s="5">
        <v>195</v>
      </c>
      <c r="AE27" s="83"/>
      <c r="AF27" s="5">
        <v>122</v>
      </c>
      <c r="AG27" s="85"/>
    </row>
    <row r="28" spans="1:33" ht="91.5" customHeight="1" x14ac:dyDescent="0.25">
      <c r="A28" s="105">
        <v>13</v>
      </c>
      <c r="B28" s="91" t="s">
        <v>65</v>
      </c>
      <c r="C28" s="91" t="s">
        <v>204</v>
      </c>
      <c r="D28" s="92" t="s">
        <v>49</v>
      </c>
      <c r="E28" s="93" t="s">
        <v>39</v>
      </c>
      <c r="F28" s="20" t="s">
        <v>16</v>
      </c>
      <c r="G28" s="21" t="s">
        <v>70</v>
      </c>
      <c r="H28" s="93" t="s">
        <v>18</v>
      </c>
      <c r="I28" s="63">
        <v>1</v>
      </c>
      <c r="J28" s="3">
        <v>4</v>
      </c>
      <c r="K28" s="89">
        <f t="shared" ref="K28" si="99">J28/J29</f>
        <v>1</v>
      </c>
      <c r="L28" s="3">
        <v>4</v>
      </c>
      <c r="M28" s="89">
        <f t="shared" ref="M28" si="100">L28/L29</f>
        <v>1</v>
      </c>
      <c r="N28" s="3">
        <v>4</v>
      </c>
      <c r="O28" s="89">
        <f t="shared" ref="O28" si="101">N28/N29</f>
        <v>1</v>
      </c>
      <c r="P28" s="3">
        <v>4</v>
      </c>
      <c r="Q28" s="89">
        <f t="shared" ref="Q28" si="102">P28/P29</f>
        <v>1</v>
      </c>
      <c r="R28" s="3">
        <v>4</v>
      </c>
      <c r="S28" s="89">
        <f t="shared" ref="S28" si="103">R28/R29</f>
        <v>1</v>
      </c>
      <c r="T28" s="3">
        <v>4</v>
      </c>
      <c r="U28" s="89">
        <f t="shared" ref="U28" si="104">T28/T29</f>
        <v>1</v>
      </c>
      <c r="V28" s="3">
        <v>4</v>
      </c>
      <c r="W28" s="89">
        <f t="shared" ref="W28" si="105">V28/V29</f>
        <v>1</v>
      </c>
      <c r="X28" s="3">
        <v>4</v>
      </c>
      <c r="Y28" s="89">
        <f t="shared" ref="Y28" si="106">X28/X29</f>
        <v>1</v>
      </c>
      <c r="Z28" s="3">
        <v>4</v>
      </c>
      <c r="AA28" s="89">
        <f t="shared" ref="AA28" si="107">Z28/Z29</f>
        <v>1</v>
      </c>
      <c r="AB28" s="3">
        <v>4</v>
      </c>
      <c r="AC28" s="89">
        <f t="shared" ref="AC28" si="108">AB28/AB29</f>
        <v>1</v>
      </c>
      <c r="AD28" s="3">
        <v>4</v>
      </c>
      <c r="AE28" s="89">
        <f t="shared" ref="AE28" si="109">AD28/AD29</f>
        <v>1</v>
      </c>
      <c r="AF28" s="3">
        <v>4</v>
      </c>
      <c r="AG28" s="90">
        <f t="shared" si="16"/>
        <v>1</v>
      </c>
    </row>
    <row r="29" spans="1:33" ht="24.75" customHeight="1" thickBot="1" x14ac:dyDescent="0.3">
      <c r="A29" s="106"/>
      <c r="B29" s="73"/>
      <c r="C29" s="73"/>
      <c r="D29" s="75"/>
      <c r="E29" s="77"/>
      <c r="F29" s="13" t="s">
        <v>19</v>
      </c>
      <c r="G29" s="19" t="s">
        <v>71</v>
      </c>
      <c r="H29" s="77"/>
      <c r="I29" s="62"/>
      <c r="J29" s="5">
        <v>4</v>
      </c>
      <c r="K29" s="83"/>
      <c r="L29" s="5">
        <v>4</v>
      </c>
      <c r="M29" s="83"/>
      <c r="N29" s="5">
        <v>4</v>
      </c>
      <c r="O29" s="83"/>
      <c r="P29" s="5">
        <v>4</v>
      </c>
      <c r="Q29" s="83"/>
      <c r="R29" s="5">
        <v>4</v>
      </c>
      <c r="S29" s="83"/>
      <c r="T29" s="5">
        <v>4</v>
      </c>
      <c r="U29" s="83"/>
      <c r="V29" s="5">
        <v>4</v>
      </c>
      <c r="W29" s="83"/>
      <c r="X29" s="5">
        <v>4</v>
      </c>
      <c r="Y29" s="83"/>
      <c r="Z29" s="5">
        <v>4</v>
      </c>
      <c r="AA29" s="83"/>
      <c r="AB29" s="5">
        <v>4</v>
      </c>
      <c r="AC29" s="83"/>
      <c r="AD29" s="5">
        <v>4</v>
      </c>
      <c r="AE29" s="83"/>
      <c r="AF29" s="5">
        <v>4</v>
      </c>
      <c r="AG29" s="85"/>
    </row>
    <row r="30" spans="1:33" ht="30" customHeight="1" x14ac:dyDescent="0.25">
      <c r="A30" s="107">
        <v>14</v>
      </c>
      <c r="B30" s="78" t="s">
        <v>65</v>
      </c>
      <c r="C30" s="78" t="s">
        <v>203</v>
      </c>
      <c r="D30" s="79" t="s">
        <v>50</v>
      </c>
      <c r="E30" s="81" t="s">
        <v>39</v>
      </c>
      <c r="F30" s="24" t="s">
        <v>16</v>
      </c>
      <c r="G30" s="39" t="s">
        <v>105</v>
      </c>
      <c r="H30" s="81" t="s">
        <v>18</v>
      </c>
      <c r="I30" s="63">
        <v>1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8"/>
    </row>
    <row r="31" spans="1:33" ht="31.5" customHeight="1" thickBot="1" x14ac:dyDescent="0.3">
      <c r="A31" s="106"/>
      <c r="B31" s="69"/>
      <c r="C31" s="69"/>
      <c r="D31" s="80"/>
      <c r="E31" s="71"/>
      <c r="F31" s="17" t="s">
        <v>19</v>
      </c>
      <c r="G31" s="18" t="s">
        <v>106</v>
      </c>
      <c r="H31" s="71"/>
      <c r="I31" s="62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5"/>
    </row>
    <row r="32" spans="1:33" ht="19.5" customHeight="1" x14ac:dyDescent="0.25">
      <c r="A32" s="107">
        <v>15</v>
      </c>
      <c r="B32" s="91" t="s">
        <v>42</v>
      </c>
      <c r="C32" s="91" t="s">
        <v>51</v>
      </c>
      <c r="D32" s="92" t="s">
        <v>52</v>
      </c>
      <c r="E32" s="93" t="s">
        <v>39</v>
      </c>
      <c r="F32" s="20" t="s">
        <v>16</v>
      </c>
      <c r="G32" s="21" t="s">
        <v>55</v>
      </c>
      <c r="H32" s="93" t="s">
        <v>72</v>
      </c>
      <c r="I32" s="63">
        <v>1</v>
      </c>
      <c r="J32" s="37"/>
      <c r="K32" s="37"/>
      <c r="L32" s="37"/>
      <c r="M32" s="38"/>
      <c r="N32" s="3">
        <v>7</v>
      </c>
      <c r="O32" s="89">
        <f t="shared" ref="O32" si="110">N32/N33</f>
        <v>0.875</v>
      </c>
      <c r="P32" s="36"/>
      <c r="Q32" s="37"/>
      <c r="R32" s="37"/>
      <c r="S32" s="38"/>
      <c r="T32" s="3">
        <v>7</v>
      </c>
      <c r="U32" s="89">
        <f t="shared" ref="U32" si="111">T32/T33</f>
        <v>1</v>
      </c>
      <c r="V32" s="36"/>
      <c r="W32" s="37"/>
      <c r="X32" s="37"/>
      <c r="Y32" s="38"/>
      <c r="Z32" s="3">
        <v>18</v>
      </c>
      <c r="AA32" s="89">
        <f t="shared" ref="AA32" si="112">Z32/Z33</f>
        <v>1</v>
      </c>
      <c r="AB32" s="36"/>
      <c r="AC32" s="37"/>
      <c r="AD32" s="37"/>
      <c r="AE32" s="38"/>
      <c r="AF32" s="3">
        <v>11</v>
      </c>
      <c r="AG32" s="90">
        <f t="shared" si="16"/>
        <v>1</v>
      </c>
    </row>
    <row r="33" spans="1:33" ht="19.5" customHeight="1" thickBot="1" x14ac:dyDescent="0.3">
      <c r="A33" s="106"/>
      <c r="B33" s="73"/>
      <c r="C33" s="73"/>
      <c r="D33" s="75"/>
      <c r="E33" s="77"/>
      <c r="F33" s="13" t="s">
        <v>19</v>
      </c>
      <c r="G33" s="19" t="s">
        <v>56</v>
      </c>
      <c r="H33" s="77"/>
      <c r="I33" s="62"/>
      <c r="J33" s="34"/>
      <c r="K33" s="34"/>
      <c r="L33" s="34"/>
      <c r="M33" s="35"/>
      <c r="N33" s="5">
        <v>8</v>
      </c>
      <c r="O33" s="83"/>
      <c r="P33" s="33"/>
      <c r="Q33" s="34"/>
      <c r="R33" s="34"/>
      <c r="S33" s="35"/>
      <c r="T33" s="5">
        <v>7</v>
      </c>
      <c r="U33" s="83"/>
      <c r="V33" s="33"/>
      <c r="W33" s="34"/>
      <c r="X33" s="34"/>
      <c r="Y33" s="35"/>
      <c r="Z33" s="5">
        <v>18</v>
      </c>
      <c r="AA33" s="83"/>
      <c r="AB33" s="33"/>
      <c r="AC33" s="34"/>
      <c r="AD33" s="34"/>
      <c r="AE33" s="35"/>
      <c r="AF33" s="5">
        <v>11</v>
      </c>
      <c r="AG33" s="85"/>
    </row>
    <row r="34" spans="1:33" ht="19.5" customHeight="1" x14ac:dyDescent="0.25">
      <c r="A34" s="105">
        <v>16</v>
      </c>
      <c r="B34" s="78" t="s">
        <v>42</v>
      </c>
      <c r="C34" s="78" t="s">
        <v>51</v>
      </c>
      <c r="D34" s="79" t="s">
        <v>53</v>
      </c>
      <c r="E34" s="81" t="s">
        <v>39</v>
      </c>
      <c r="F34" s="24" t="s">
        <v>16</v>
      </c>
      <c r="G34" s="39" t="s">
        <v>57</v>
      </c>
      <c r="H34" s="81" t="s">
        <v>72</v>
      </c>
      <c r="I34" s="61"/>
      <c r="J34" s="37"/>
      <c r="K34" s="37"/>
      <c r="L34" s="37"/>
      <c r="M34" s="38"/>
      <c r="N34" s="3">
        <v>11</v>
      </c>
      <c r="O34" s="89">
        <f t="shared" ref="O34" si="113">N34/N35</f>
        <v>1</v>
      </c>
      <c r="P34" s="36"/>
      <c r="Q34" s="37"/>
      <c r="R34" s="37"/>
      <c r="S34" s="38"/>
      <c r="T34" s="3">
        <v>19</v>
      </c>
      <c r="U34" s="89">
        <f t="shared" ref="U34" si="114">T34/T35</f>
        <v>0.95</v>
      </c>
      <c r="V34" s="36"/>
      <c r="W34" s="37"/>
      <c r="X34" s="37"/>
      <c r="Y34" s="38"/>
      <c r="Z34" s="3">
        <v>22</v>
      </c>
      <c r="AA34" s="89">
        <f t="shared" ref="AA34" si="115">Z34/Z35</f>
        <v>0.91666666666666663</v>
      </c>
      <c r="AB34" s="36"/>
      <c r="AC34" s="37"/>
      <c r="AD34" s="37"/>
      <c r="AE34" s="38"/>
      <c r="AF34" s="3">
        <v>26</v>
      </c>
      <c r="AG34" s="90">
        <f t="shared" si="16"/>
        <v>1</v>
      </c>
    </row>
    <row r="35" spans="1:33" ht="19.5" customHeight="1" thickBot="1" x14ac:dyDescent="0.3">
      <c r="A35" s="106"/>
      <c r="B35" s="69"/>
      <c r="C35" s="69"/>
      <c r="D35" s="80"/>
      <c r="E35" s="71"/>
      <c r="F35" s="17" t="s">
        <v>19</v>
      </c>
      <c r="G35" s="18" t="s">
        <v>58</v>
      </c>
      <c r="H35" s="71"/>
      <c r="I35" s="62"/>
      <c r="J35" s="34"/>
      <c r="K35" s="34"/>
      <c r="L35" s="34"/>
      <c r="M35" s="35"/>
      <c r="N35" s="5">
        <v>11</v>
      </c>
      <c r="O35" s="83"/>
      <c r="P35" s="33"/>
      <c r="Q35" s="34"/>
      <c r="R35" s="34"/>
      <c r="S35" s="35"/>
      <c r="T35" s="5">
        <v>20</v>
      </c>
      <c r="U35" s="83"/>
      <c r="V35" s="33"/>
      <c r="W35" s="34"/>
      <c r="X35" s="34"/>
      <c r="Y35" s="35"/>
      <c r="Z35" s="5">
        <v>24</v>
      </c>
      <c r="AA35" s="83"/>
      <c r="AB35" s="33"/>
      <c r="AC35" s="34"/>
      <c r="AD35" s="34"/>
      <c r="AE35" s="35"/>
      <c r="AF35" s="5">
        <v>26</v>
      </c>
      <c r="AG35" s="85"/>
    </row>
    <row r="36" spans="1:33" ht="19.5" customHeight="1" x14ac:dyDescent="0.25">
      <c r="A36" s="107">
        <v>17</v>
      </c>
      <c r="B36" s="91" t="s">
        <v>42</v>
      </c>
      <c r="C36" s="91" t="s">
        <v>51</v>
      </c>
      <c r="D36" s="92" t="s">
        <v>54</v>
      </c>
      <c r="E36" s="93" t="s">
        <v>22</v>
      </c>
      <c r="F36" s="20" t="s">
        <v>16</v>
      </c>
      <c r="G36" s="21" t="s">
        <v>59</v>
      </c>
      <c r="H36" s="93" t="s">
        <v>72</v>
      </c>
      <c r="I36" s="61"/>
      <c r="J36" s="37"/>
      <c r="K36" s="37"/>
      <c r="L36" s="37"/>
      <c r="M36" s="38"/>
      <c r="N36" s="3">
        <v>3</v>
      </c>
      <c r="O36" s="89">
        <f t="shared" ref="O36" si="116">N36/N37</f>
        <v>1</v>
      </c>
      <c r="P36" s="36"/>
      <c r="Q36" s="37"/>
      <c r="R36" s="37"/>
      <c r="S36" s="38"/>
      <c r="T36" s="3">
        <v>5</v>
      </c>
      <c r="U36" s="89">
        <f t="shared" ref="U36" si="117">T36/T37</f>
        <v>1</v>
      </c>
      <c r="V36" s="36"/>
      <c r="W36" s="37"/>
      <c r="X36" s="37"/>
      <c r="Y36" s="38"/>
      <c r="Z36" s="3">
        <v>6</v>
      </c>
      <c r="AA36" s="89">
        <f t="shared" ref="AA36" si="118">Z36/Z37</f>
        <v>1</v>
      </c>
      <c r="AB36" s="36"/>
      <c r="AC36" s="37"/>
      <c r="AD36" s="37"/>
      <c r="AE36" s="38"/>
      <c r="AF36" s="3">
        <v>6</v>
      </c>
      <c r="AG36" s="90">
        <f t="shared" si="16"/>
        <v>1</v>
      </c>
    </row>
    <row r="37" spans="1:33" ht="19.5" customHeight="1" thickBot="1" x14ac:dyDescent="0.3">
      <c r="A37" s="106"/>
      <c r="B37" s="73"/>
      <c r="C37" s="73"/>
      <c r="D37" s="75"/>
      <c r="E37" s="77"/>
      <c r="F37" s="13" t="s">
        <v>19</v>
      </c>
      <c r="G37" s="19" t="s">
        <v>60</v>
      </c>
      <c r="H37" s="77"/>
      <c r="I37" s="62"/>
      <c r="J37" s="34"/>
      <c r="K37" s="34"/>
      <c r="L37" s="34"/>
      <c r="M37" s="35"/>
      <c r="N37" s="5">
        <v>3</v>
      </c>
      <c r="O37" s="83"/>
      <c r="P37" s="33"/>
      <c r="Q37" s="34"/>
      <c r="R37" s="34"/>
      <c r="S37" s="35"/>
      <c r="T37" s="5">
        <v>5</v>
      </c>
      <c r="U37" s="83"/>
      <c r="V37" s="33"/>
      <c r="W37" s="34"/>
      <c r="X37" s="34"/>
      <c r="Y37" s="35"/>
      <c r="Z37" s="5">
        <v>6</v>
      </c>
      <c r="AA37" s="83"/>
      <c r="AB37" s="33"/>
      <c r="AC37" s="34"/>
      <c r="AD37" s="34"/>
      <c r="AE37" s="35"/>
      <c r="AF37" s="5">
        <v>6</v>
      </c>
      <c r="AG37" s="85"/>
    </row>
    <row r="38" spans="1:33" ht="19.5" customHeight="1" x14ac:dyDescent="0.25">
      <c r="A38" s="107">
        <v>18</v>
      </c>
      <c r="B38" s="78" t="s">
        <v>42</v>
      </c>
      <c r="C38" s="78" t="s">
        <v>73</v>
      </c>
      <c r="D38" s="79" t="s">
        <v>74</v>
      </c>
      <c r="E38" s="81" t="s">
        <v>15</v>
      </c>
      <c r="F38" s="24" t="s">
        <v>16</v>
      </c>
      <c r="G38" s="39" t="s">
        <v>77</v>
      </c>
      <c r="H38" s="81" t="s">
        <v>18</v>
      </c>
      <c r="I38" s="63">
        <v>0.98</v>
      </c>
      <c r="J38" s="3">
        <v>333</v>
      </c>
      <c r="K38" s="89">
        <f t="shared" ref="K38" si="119">J38/J39</f>
        <v>0.9148351648351648</v>
      </c>
      <c r="L38" s="3">
        <v>399</v>
      </c>
      <c r="M38" s="89">
        <f t="shared" ref="M38" si="120">L38/L39</f>
        <v>0.94774346793349173</v>
      </c>
      <c r="N38" s="3">
        <v>461</v>
      </c>
      <c r="O38" s="89">
        <f t="shared" ref="O38" si="121">N38/N39</f>
        <v>0.98085106382978726</v>
      </c>
      <c r="P38" s="3">
        <v>305</v>
      </c>
      <c r="Q38" s="89">
        <f t="shared" ref="Q38" si="122">P38/P39</f>
        <v>0.953125</v>
      </c>
      <c r="R38" s="3">
        <v>284</v>
      </c>
      <c r="S38" s="89">
        <f t="shared" ref="S38" si="123">R38/R39</f>
        <v>0.67780429594272074</v>
      </c>
      <c r="T38" s="3">
        <v>280</v>
      </c>
      <c r="U38" s="89">
        <f t="shared" ref="U38" si="124">T38/T39</f>
        <v>0.94594594594594594</v>
      </c>
      <c r="V38" s="3">
        <v>298</v>
      </c>
      <c r="W38" s="89">
        <f t="shared" ref="W38" si="125">V38/V39</f>
        <v>0.99665551839464883</v>
      </c>
      <c r="X38" s="3">
        <v>355</v>
      </c>
      <c r="Y38" s="89">
        <f t="shared" ref="Y38" si="126">X38/X39</f>
        <v>0.96730245231607626</v>
      </c>
      <c r="Z38" s="3">
        <v>360</v>
      </c>
      <c r="AA38" s="89">
        <f t="shared" ref="AA38" si="127">Z38/Z39</f>
        <v>0.9375</v>
      </c>
      <c r="AB38" s="3">
        <v>323</v>
      </c>
      <c r="AC38" s="89">
        <f t="shared" ref="AC38" si="128">AB38/AB39</f>
        <v>0.96996996996996998</v>
      </c>
      <c r="AD38" s="3">
        <v>299</v>
      </c>
      <c r="AE38" s="89">
        <f t="shared" ref="AE38" si="129">AD38/AD39</f>
        <v>0.9228395061728395</v>
      </c>
      <c r="AF38" s="3">
        <v>233</v>
      </c>
      <c r="AG38" s="90">
        <f t="shared" si="16"/>
        <v>0.93200000000000005</v>
      </c>
    </row>
    <row r="39" spans="1:33" ht="19.5" customHeight="1" thickBot="1" x14ac:dyDescent="0.3">
      <c r="A39" s="106"/>
      <c r="B39" s="69"/>
      <c r="C39" s="69"/>
      <c r="D39" s="80"/>
      <c r="E39" s="71"/>
      <c r="F39" s="17" t="s">
        <v>19</v>
      </c>
      <c r="G39" s="18" t="s">
        <v>78</v>
      </c>
      <c r="H39" s="71"/>
      <c r="I39" s="62"/>
      <c r="J39" s="5">
        <v>364</v>
      </c>
      <c r="K39" s="83"/>
      <c r="L39" s="5">
        <v>421</v>
      </c>
      <c r="M39" s="83"/>
      <c r="N39" s="5">
        <v>470</v>
      </c>
      <c r="O39" s="83"/>
      <c r="P39" s="5">
        <v>320</v>
      </c>
      <c r="Q39" s="83"/>
      <c r="R39" s="5">
        <v>419</v>
      </c>
      <c r="S39" s="83"/>
      <c r="T39" s="5">
        <v>296</v>
      </c>
      <c r="U39" s="83"/>
      <c r="V39" s="5">
        <v>299</v>
      </c>
      <c r="W39" s="83"/>
      <c r="X39" s="5">
        <v>367</v>
      </c>
      <c r="Y39" s="83"/>
      <c r="Z39" s="5">
        <v>384</v>
      </c>
      <c r="AA39" s="83"/>
      <c r="AB39" s="5">
        <v>333</v>
      </c>
      <c r="AC39" s="83"/>
      <c r="AD39" s="5">
        <v>324</v>
      </c>
      <c r="AE39" s="83"/>
      <c r="AF39" s="5">
        <v>250</v>
      </c>
      <c r="AG39" s="85"/>
    </row>
    <row r="40" spans="1:33" ht="26.25" customHeight="1" x14ac:dyDescent="0.25">
      <c r="A40" s="105">
        <v>19</v>
      </c>
      <c r="B40" s="91" t="s">
        <v>42</v>
      </c>
      <c r="C40" s="91" t="s">
        <v>73</v>
      </c>
      <c r="D40" s="92" t="s">
        <v>75</v>
      </c>
      <c r="E40" s="93" t="s">
        <v>15</v>
      </c>
      <c r="F40" s="20" t="s">
        <v>16</v>
      </c>
      <c r="G40" s="21" t="s">
        <v>79</v>
      </c>
      <c r="H40" s="93" t="s">
        <v>72</v>
      </c>
      <c r="I40" s="63">
        <v>0.9</v>
      </c>
      <c r="J40" s="3">
        <v>277</v>
      </c>
      <c r="K40" s="89">
        <f t="shared" ref="K40" si="130">J40/J41</f>
        <v>0.9264214046822743</v>
      </c>
      <c r="L40" s="3">
        <v>221</v>
      </c>
      <c r="M40" s="89">
        <f t="shared" ref="M40" si="131">L40/L41</f>
        <v>0.93644067796610164</v>
      </c>
      <c r="N40" s="3">
        <v>251</v>
      </c>
      <c r="O40" s="89">
        <f t="shared" ref="O40" si="132">N40/N41</f>
        <v>0.9653846153846154</v>
      </c>
      <c r="P40" s="3">
        <v>166</v>
      </c>
      <c r="Q40" s="89">
        <f t="shared" ref="Q40" si="133">P40/P41</f>
        <v>0.93258426966292129</v>
      </c>
      <c r="R40" s="3">
        <v>190</v>
      </c>
      <c r="S40" s="89">
        <f t="shared" ref="S40" si="134">R40/R41</f>
        <v>0.99476439790575921</v>
      </c>
      <c r="T40" s="3">
        <v>153</v>
      </c>
      <c r="U40" s="89">
        <f t="shared" ref="U40" si="135">T40/T41</f>
        <v>0.96226415094339623</v>
      </c>
      <c r="V40" s="3">
        <v>153</v>
      </c>
      <c r="W40" s="89">
        <f t="shared" ref="W40" si="136">V40/V41</f>
        <v>0.92168674698795183</v>
      </c>
      <c r="X40" s="3">
        <v>189</v>
      </c>
      <c r="Y40" s="89">
        <f t="shared" ref="Y40" si="137">X40/X41</f>
        <v>0.94974874371859297</v>
      </c>
      <c r="Z40" s="3">
        <v>199</v>
      </c>
      <c r="AA40" s="89">
        <f t="shared" ref="AA40" si="138">Z40/Z41</f>
        <v>0.96601941747572817</v>
      </c>
      <c r="AB40" s="3">
        <v>175</v>
      </c>
      <c r="AC40" s="89">
        <f t="shared" ref="AC40" si="139">AB40/AB41</f>
        <v>0.97222222222222221</v>
      </c>
      <c r="AD40" s="3">
        <v>159</v>
      </c>
      <c r="AE40" s="89">
        <f t="shared" ref="AE40" si="140">AD40/AD41</f>
        <v>0.96951219512195119</v>
      </c>
      <c r="AF40" s="3">
        <v>121</v>
      </c>
      <c r="AG40" s="90">
        <f t="shared" si="16"/>
        <v>1</v>
      </c>
    </row>
    <row r="41" spans="1:33" ht="24" customHeight="1" thickBot="1" x14ac:dyDescent="0.3">
      <c r="A41" s="106"/>
      <c r="B41" s="73"/>
      <c r="C41" s="73"/>
      <c r="D41" s="75"/>
      <c r="E41" s="77"/>
      <c r="F41" s="13" t="s">
        <v>19</v>
      </c>
      <c r="G41" s="14" t="s">
        <v>80</v>
      </c>
      <c r="H41" s="77"/>
      <c r="I41" s="62"/>
      <c r="J41" s="5">
        <v>299</v>
      </c>
      <c r="K41" s="83"/>
      <c r="L41" s="5">
        <v>236</v>
      </c>
      <c r="M41" s="83"/>
      <c r="N41" s="5">
        <v>260</v>
      </c>
      <c r="O41" s="83"/>
      <c r="P41" s="5">
        <v>178</v>
      </c>
      <c r="Q41" s="83"/>
      <c r="R41" s="5">
        <v>191</v>
      </c>
      <c r="S41" s="83"/>
      <c r="T41" s="5">
        <v>159</v>
      </c>
      <c r="U41" s="83"/>
      <c r="V41" s="5">
        <v>166</v>
      </c>
      <c r="W41" s="83"/>
      <c r="X41" s="5">
        <v>199</v>
      </c>
      <c r="Y41" s="83"/>
      <c r="Z41" s="5">
        <v>206</v>
      </c>
      <c r="AA41" s="83"/>
      <c r="AB41" s="5">
        <v>180</v>
      </c>
      <c r="AC41" s="83"/>
      <c r="AD41" s="5">
        <v>164</v>
      </c>
      <c r="AE41" s="83"/>
      <c r="AF41" s="5">
        <v>121</v>
      </c>
      <c r="AG41" s="85"/>
    </row>
    <row r="42" spans="1:33" ht="35.25" customHeight="1" x14ac:dyDescent="0.25">
      <c r="A42" s="107">
        <v>20</v>
      </c>
      <c r="B42" s="78" t="s">
        <v>42</v>
      </c>
      <c r="C42" s="78" t="s">
        <v>73</v>
      </c>
      <c r="D42" s="79" t="s">
        <v>76</v>
      </c>
      <c r="E42" s="81" t="s">
        <v>22</v>
      </c>
      <c r="F42" s="24" t="s">
        <v>16</v>
      </c>
      <c r="G42" s="39" t="s">
        <v>81</v>
      </c>
      <c r="H42" s="81" t="s">
        <v>18</v>
      </c>
      <c r="I42" s="63">
        <v>0.9</v>
      </c>
      <c r="J42" s="3">
        <v>56</v>
      </c>
      <c r="K42" s="89">
        <f t="shared" ref="K42" si="141">J42/J43</f>
        <v>0.86153846153846159</v>
      </c>
      <c r="L42" s="3">
        <v>171</v>
      </c>
      <c r="M42" s="89">
        <f t="shared" ref="M42" si="142">L42/L43</f>
        <v>0.90476190476190477</v>
      </c>
      <c r="N42" s="3">
        <v>209</v>
      </c>
      <c r="O42" s="89">
        <f t="shared" ref="O42" si="143">N42/N43</f>
        <v>0.96759259259259256</v>
      </c>
      <c r="P42" s="3">
        <v>135</v>
      </c>
      <c r="Q42" s="89">
        <f t="shared" ref="Q42" si="144">P42/P43</f>
        <v>0.87096774193548387</v>
      </c>
      <c r="R42" s="3">
        <v>206</v>
      </c>
      <c r="S42" s="89">
        <f t="shared" ref="S42" si="145">R42/R43</f>
        <v>0.90350877192982459</v>
      </c>
      <c r="T42" s="3">
        <v>127</v>
      </c>
      <c r="U42" s="89">
        <f t="shared" ref="U42" si="146">T42/T43</f>
        <v>0.95488721804511278</v>
      </c>
      <c r="V42" s="3">
        <v>145</v>
      </c>
      <c r="W42" s="89">
        <f t="shared" ref="W42" si="147">V42/V43</f>
        <v>0.97972972972972971</v>
      </c>
      <c r="X42" s="3">
        <v>164</v>
      </c>
      <c r="Y42" s="89">
        <f t="shared" ref="Y42" si="148">X42/X43</f>
        <v>0.93714285714285717</v>
      </c>
      <c r="Z42" s="3">
        <v>161</v>
      </c>
      <c r="AA42" s="89">
        <f t="shared" ref="AA42" si="149">Z42/Z43</f>
        <v>0.87027027027027026</v>
      </c>
      <c r="AB42" s="3">
        <v>148</v>
      </c>
      <c r="AC42" s="89">
        <f t="shared" ref="AC42" si="150">AB42/AB43</f>
        <v>0.89696969696969697</v>
      </c>
      <c r="AD42" s="3">
        <v>140</v>
      </c>
      <c r="AE42" s="89">
        <f t="shared" ref="AE42" si="151">AD42/AD43</f>
        <v>0.91503267973856206</v>
      </c>
      <c r="AF42" s="3">
        <v>106</v>
      </c>
      <c r="AG42" s="90">
        <f t="shared" si="16"/>
        <v>0.89830508474576276</v>
      </c>
    </row>
    <row r="43" spans="1:33" ht="19.5" customHeight="1" thickBot="1" x14ac:dyDescent="0.3">
      <c r="A43" s="106"/>
      <c r="B43" s="69"/>
      <c r="C43" s="69"/>
      <c r="D43" s="80"/>
      <c r="E43" s="71"/>
      <c r="F43" s="17" t="s">
        <v>19</v>
      </c>
      <c r="G43" s="18" t="s">
        <v>82</v>
      </c>
      <c r="H43" s="71"/>
      <c r="I43" s="62"/>
      <c r="J43" s="5">
        <v>65</v>
      </c>
      <c r="K43" s="83"/>
      <c r="L43" s="5">
        <v>189</v>
      </c>
      <c r="M43" s="83"/>
      <c r="N43" s="5">
        <v>216</v>
      </c>
      <c r="O43" s="83"/>
      <c r="P43" s="5">
        <v>155</v>
      </c>
      <c r="Q43" s="83"/>
      <c r="R43" s="5">
        <v>228</v>
      </c>
      <c r="S43" s="83"/>
      <c r="T43" s="5">
        <v>133</v>
      </c>
      <c r="U43" s="83"/>
      <c r="V43" s="5">
        <v>148</v>
      </c>
      <c r="W43" s="83"/>
      <c r="X43" s="5">
        <v>175</v>
      </c>
      <c r="Y43" s="83"/>
      <c r="Z43" s="5">
        <v>185</v>
      </c>
      <c r="AA43" s="83"/>
      <c r="AB43" s="5">
        <v>165</v>
      </c>
      <c r="AC43" s="83"/>
      <c r="AD43" s="5">
        <v>153</v>
      </c>
      <c r="AE43" s="83"/>
      <c r="AF43" s="5">
        <v>118</v>
      </c>
      <c r="AG43" s="85"/>
    </row>
    <row r="44" spans="1:33" ht="19.5" customHeight="1" x14ac:dyDescent="0.25">
      <c r="A44" s="107">
        <v>21</v>
      </c>
      <c r="B44" s="72" t="s">
        <v>42</v>
      </c>
      <c r="C44" s="72" t="s">
        <v>73</v>
      </c>
      <c r="D44" s="74" t="s">
        <v>157</v>
      </c>
      <c r="E44" s="76" t="s">
        <v>15</v>
      </c>
      <c r="F44" s="11" t="s">
        <v>16</v>
      </c>
      <c r="G44" s="12" t="s">
        <v>160</v>
      </c>
      <c r="H44" s="76" t="s">
        <v>72</v>
      </c>
      <c r="I44" s="63">
        <v>0.9</v>
      </c>
      <c r="J44" s="31"/>
      <c r="K44" s="31"/>
      <c r="L44" s="31"/>
      <c r="M44" s="32"/>
      <c r="N44" s="4"/>
      <c r="O44" s="87">
        <v>0.9</v>
      </c>
      <c r="P44" s="30"/>
      <c r="Q44" s="31"/>
      <c r="R44" s="31"/>
      <c r="S44" s="32"/>
      <c r="T44" s="4"/>
      <c r="U44" s="87">
        <v>0.97</v>
      </c>
      <c r="V44" s="120"/>
      <c r="W44" s="121"/>
      <c r="X44" s="121"/>
      <c r="Y44" s="122"/>
      <c r="Z44" s="4"/>
      <c r="AA44" s="87">
        <v>0.79</v>
      </c>
      <c r="AB44" s="30"/>
      <c r="AC44" s="31"/>
      <c r="AD44" s="31"/>
      <c r="AE44" s="32"/>
      <c r="AF44" s="4"/>
      <c r="AG44" s="84">
        <v>0.76</v>
      </c>
    </row>
    <row r="45" spans="1:33" ht="24.75" customHeight="1" thickBot="1" x14ac:dyDescent="0.3">
      <c r="A45" s="106"/>
      <c r="B45" s="73"/>
      <c r="C45" s="73"/>
      <c r="D45" s="75"/>
      <c r="E45" s="77"/>
      <c r="F45" s="13" t="s">
        <v>19</v>
      </c>
      <c r="G45" s="14" t="s">
        <v>161</v>
      </c>
      <c r="H45" s="77"/>
      <c r="I45" s="62"/>
      <c r="J45" s="34"/>
      <c r="K45" s="34"/>
      <c r="L45" s="34"/>
      <c r="M45" s="35"/>
      <c r="N45" s="5"/>
      <c r="O45" s="88"/>
      <c r="P45" s="33"/>
      <c r="Q45" s="34"/>
      <c r="R45" s="34"/>
      <c r="S45" s="35"/>
      <c r="T45" s="5"/>
      <c r="U45" s="88"/>
      <c r="V45" s="123"/>
      <c r="W45" s="118"/>
      <c r="X45" s="118"/>
      <c r="Y45" s="119"/>
      <c r="Z45" s="5"/>
      <c r="AA45" s="88"/>
      <c r="AB45" s="33"/>
      <c r="AC45" s="34"/>
      <c r="AD45" s="34"/>
      <c r="AE45" s="35"/>
      <c r="AF45" s="5"/>
      <c r="AG45" s="85"/>
    </row>
    <row r="46" spans="1:33" ht="26.25" customHeight="1" x14ac:dyDescent="0.25">
      <c r="A46" s="105">
        <v>22</v>
      </c>
      <c r="B46" s="68" t="s">
        <v>42</v>
      </c>
      <c r="C46" s="68" t="s">
        <v>73</v>
      </c>
      <c r="D46" s="86" t="s">
        <v>158</v>
      </c>
      <c r="E46" s="70" t="s">
        <v>15</v>
      </c>
      <c r="F46" s="15" t="s">
        <v>16</v>
      </c>
      <c r="G46" s="16" t="s">
        <v>162</v>
      </c>
      <c r="H46" s="70" t="s">
        <v>164</v>
      </c>
      <c r="I46" s="63">
        <v>0.9</v>
      </c>
      <c r="J46" s="31"/>
      <c r="K46" s="31"/>
      <c r="L46" s="31"/>
      <c r="M46" s="31"/>
      <c r="N46" s="31"/>
      <c r="O46" s="31"/>
      <c r="P46" s="31"/>
      <c r="Q46" s="31"/>
      <c r="R46" s="31"/>
      <c r="S46" s="32"/>
      <c r="T46" s="4">
        <v>1</v>
      </c>
      <c r="U46" s="87">
        <f>T46/T47</f>
        <v>1</v>
      </c>
      <c r="V46" s="30"/>
      <c r="W46" s="31"/>
      <c r="X46" s="31"/>
      <c r="Y46" s="31"/>
      <c r="Z46" s="31"/>
      <c r="AA46" s="31"/>
      <c r="AB46" s="31"/>
      <c r="AC46" s="31"/>
      <c r="AD46" s="31"/>
      <c r="AE46" s="32"/>
      <c r="AF46" s="4">
        <v>0</v>
      </c>
      <c r="AG46" s="84">
        <v>0</v>
      </c>
    </row>
    <row r="47" spans="1:33" ht="24" customHeight="1" thickBot="1" x14ac:dyDescent="0.3">
      <c r="A47" s="106"/>
      <c r="B47" s="69"/>
      <c r="C47" s="69"/>
      <c r="D47" s="80"/>
      <c r="E47" s="71"/>
      <c r="F47" s="17" t="s">
        <v>19</v>
      </c>
      <c r="G47" s="22" t="s">
        <v>163</v>
      </c>
      <c r="H47" s="71"/>
      <c r="I47" s="62"/>
      <c r="J47" s="34"/>
      <c r="K47" s="34"/>
      <c r="L47" s="34"/>
      <c r="M47" s="34"/>
      <c r="N47" s="34"/>
      <c r="O47" s="34"/>
      <c r="P47" s="34"/>
      <c r="Q47" s="34"/>
      <c r="R47" s="34"/>
      <c r="S47" s="35"/>
      <c r="T47" s="5">
        <v>1</v>
      </c>
      <c r="U47" s="88"/>
      <c r="V47" s="33"/>
      <c r="W47" s="34"/>
      <c r="X47" s="34"/>
      <c r="Y47" s="34"/>
      <c r="Z47" s="34"/>
      <c r="AA47" s="34"/>
      <c r="AB47" s="34"/>
      <c r="AC47" s="34"/>
      <c r="AD47" s="34"/>
      <c r="AE47" s="35"/>
      <c r="AF47" s="5">
        <v>0</v>
      </c>
      <c r="AG47" s="85"/>
    </row>
    <row r="48" spans="1:33" ht="26.25" customHeight="1" x14ac:dyDescent="0.25">
      <c r="A48" s="107">
        <v>23</v>
      </c>
      <c r="B48" s="72" t="s">
        <v>42</v>
      </c>
      <c r="C48" s="72" t="s">
        <v>73</v>
      </c>
      <c r="D48" s="74" t="s">
        <v>159</v>
      </c>
      <c r="E48" s="76" t="s">
        <v>22</v>
      </c>
      <c r="F48" s="11" t="s">
        <v>16</v>
      </c>
      <c r="G48" s="12" t="s">
        <v>165</v>
      </c>
      <c r="H48" s="76" t="s">
        <v>18</v>
      </c>
      <c r="I48" s="63">
        <v>0.98</v>
      </c>
      <c r="J48" s="4"/>
      <c r="K48" s="82">
        <v>0.92</v>
      </c>
      <c r="L48" s="4"/>
      <c r="M48" s="82">
        <v>0.95</v>
      </c>
      <c r="N48" s="4"/>
      <c r="O48" s="82">
        <v>1</v>
      </c>
      <c r="P48" s="4"/>
      <c r="Q48" s="82">
        <v>1</v>
      </c>
      <c r="R48" s="4"/>
      <c r="S48" s="82">
        <v>0.93</v>
      </c>
      <c r="T48" s="4"/>
      <c r="U48" s="82">
        <v>0.98</v>
      </c>
      <c r="V48" s="4"/>
      <c r="W48" s="82">
        <v>0.96</v>
      </c>
      <c r="X48" s="4"/>
      <c r="Y48" s="82">
        <v>0.99</v>
      </c>
      <c r="Z48" s="4"/>
      <c r="AA48" s="82">
        <v>0.96</v>
      </c>
      <c r="AB48" s="4"/>
      <c r="AC48" s="82">
        <v>0.96</v>
      </c>
      <c r="AD48" s="4"/>
      <c r="AE48" s="82">
        <v>0.98</v>
      </c>
      <c r="AF48" s="4"/>
      <c r="AG48" s="84">
        <v>0.99</v>
      </c>
    </row>
    <row r="49" spans="1:33" ht="19.5" customHeight="1" thickBot="1" x14ac:dyDescent="0.3">
      <c r="A49" s="106"/>
      <c r="B49" s="73"/>
      <c r="C49" s="73"/>
      <c r="D49" s="75"/>
      <c r="E49" s="77"/>
      <c r="F49" s="13" t="s">
        <v>19</v>
      </c>
      <c r="G49" s="19" t="s">
        <v>166</v>
      </c>
      <c r="H49" s="77"/>
      <c r="I49" s="62"/>
      <c r="J49" s="5"/>
      <c r="K49" s="83"/>
      <c r="L49" s="5"/>
      <c r="M49" s="83"/>
      <c r="N49" s="5"/>
      <c r="O49" s="83"/>
      <c r="P49" s="5"/>
      <c r="Q49" s="83"/>
      <c r="R49" s="5"/>
      <c r="S49" s="83"/>
      <c r="T49" s="5"/>
      <c r="U49" s="83"/>
      <c r="V49" s="5"/>
      <c r="W49" s="83"/>
      <c r="X49" s="5"/>
      <c r="Y49" s="83"/>
      <c r="Z49" s="5"/>
      <c r="AA49" s="83"/>
      <c r="AB49" s="5"/>
      <c r="AC49" s="83"/>
      <c r="AD49" s="5"/>
      <c r="AE49" s="83"/>
      <c r="AF49" s="5"/>
      <c r="AG49" s="85"/>
    </row>
    <row r="50" spans="1:33" ht="19.5" customHeight="1" x14ac:dyDescent="0.25">
      <c r="A50" s="107">
        <v>24</v>
      </c>
      <c r="B50" s="68" t="s">
        <v>85</v>
      </c>
      <c r="C50" s="68" t="s">
        <v>86</v>
      </c>
      <c r="D50" s="86" t="s">
        <v>84</v>
      </c>
      <c r="E50" s="70" t="s">
        <v>39</v>
      </c>
      <c r="F50" s="15" t="s">
        <v>16</v>
      </c>
      <c r="G50" s="16" t="s">
        <v>100</v>
      </c>
      <c r="H50" s="70" t="s">
        <v>18</v>
      </c>
      <c r="I50" s="63">
        <v>1</v>
      </c>
      <c r="J50" s="7">
        <v>1591162000</v>
      </c>
      <c r="K50" s="82">
        <f t="shared" ref="K50" si="152">J50/J51</f>
        <v>0.26641915035510844</v>
      </c>
      <c r="L50" s="9">
        <v>1833697565</v>
      </c>
      <c r="M50" s="82">
        <f t="shared" ref="M50" si="153">L50/L51</f>
        <v>0.30702854095028115</v>
      </c>
      <c r="N50" s="9">
        <v>1985958043</v>
      </c>
      <c r="O50" s="82">
        <f t="shared" ref="O50" si="154">N50/N51</f>
        <v>0.33252255550154786</v>
      </c>
      <c r="P50" s="9">
        <v>2036608043</v>
      </c>
      <c r="Q50" s="82">
        <f t="shared" ref="Q50" si="155">P50/P51</f>
        <v>0.34100323186604514</v>
      </c>
      <c r="R50" s="9">
        <v>2119108043</v>
      </c>
      <c r="S50" s="82">
        <f t="shared" ref="S50" si="156">R50/R51</f>
        <v>0.3548167718477041</v>
      </c>
      <c r="T50" s="9">
        <v>2230937743</v>
      </c>
      <c r="U50" s="82">
        <f t="shared" ref="U50" si="157">T50/T51</f>
        <v>0.37354118435784872</v>
      </c>
      <c r="V50" s="7">
        <v>2689134734</v>
      </c>
      <c r="W50" s="82">
        <f t="shared" ref="W50" si="158">V50/V51</f>
        <v>0.45026024441426488</v>
      </c>
      <c r="X50" s="7">
        <v>3760179429</v>
      </c>
      <c r="Y50" s="82">
        <f t="shared" ref="Y50" si="159">X50/X51</f>
        <v>0.62959259249337074</v>
      </c>
      <c r="Z50" s="7">
        <v>4024907128</v>
      </c>
      <c r="AA50" s="82">
        <f t="shared" ref="AA50" si="160">Z50/Z51</f>
        <v>0.67391776406172321</v>
      </c>
      <c r="AB50" s="7">
        <v>4396303482</v>
      </c>
      <c r="AC50" s="82">
        <f t="shared" ref="AC50" si="161">AB50/AB51</f>
        <v>0.7361031990316792</v>
      </c>
      <c r="AD50" s="7">
        <v>4742765649</v>
      </c>
      <c r="AE50" s="82">
        <f t="shared" ref="AE50" si="162">AD50/AD51</f>
        <v>0.79411373231636662</v>
      </c>
      <c r="AF50" s="7">
        <v>5009144780</v>
      </c>
      <c r="AG50" s="84">
        <f t="shared" si="16"/>
        <v>0.88063349913084166</v>
      </c>
    </row>
    <row r="51" spans="1:33" ht="19.5" customHeight="1" thickBot="1" x14ac:dyDescent="0.3">
      <c r="A51" s="106"/>
      <c r="B51" s="69"/>
      <c r="C51" s="69"/>
      <c r="D51" s="80"/>
      <c r="E51" s="71"/>
      <c r="F51" s="17" t="s">
        <v>19</v>
      </c>
      <c r="G51" s="18" t="s">
        <v>101</v>
      </c>
      <c r="H51" s="71"/>
      <c r="I51" s="62"/>
      <c r="J51" s="28">
        <v>5972401000</v>
      </c>
      <c r="K51" s="83"/>
      <c r="L51" s="28">
        <v>5972401000</v>
      </c>
      <c r="M51" s="83"/>
      <c r="N51" s="28">
        <v>5972401000</v>
      </c>
      <c r="O51" s="83"/>
      <c r="P51" s="28">
        <v>5972401000</v>
      </c>
      <c r="Q51" s="83"/>
      <c r="R51" s="28">
        <v>5972401000</v>
      </c>
      <c r="S51" s="83"/>
      <c r="T51" s="28">
        <v>5972401000</v>
      </c>
      <c r="U51" s="83"/>
      <c r="V51" s="28">
        <v>5972401000</v>
      </c>
      <c r="W51" s="83"/>
      <c r="X51" s="28">
        <v>5972401000</v>
      </c>
      <c r="Y51" s="83"/>
      <c r="Z51" s="28">
        <v>5972401000</v>
      </c>
      <c r="AA51" s="83"/>
      <c r="AB51" s="28">
        <v>5972401000</v>
      </c>
      <c r="AC51" s="83"/>
      <c r="AD51" s="28">
        <v>5972401000</v>
      </c>
      <c r="AE51" s="83"/>
      <c r="AF51" s="28">
        <v>5688115186.3333302</v>
      </c>
      <c r="AG51" s="85"/>
    </row>
    <row r="52" spans="1:33" ht="69.75" customHeight="1" x14ac:dyDescent="0.25">
      <c r="A52" s="105">
        <v>25</v>
      </c>
      <c r="B52" s="72" t="s">
        <v>167</v>
      </c>
      <c r="C52" s="72" t="s">
        <v>203</v>
      </c>
      <c r="D52" s="74" t="s">
        <v>88</v>
      </c>
      <c r="E52" s="76" t="s">
        <v>39</v>
      </c>
      <c r="F52" s="11" t="s">
        <v>16</v>
      </c>
      <c r="G52" s="12" t="s">
        <v>89</v>
      </c>
      <c r="H52" s="76" t="s">
        <v>72</v>
      </c>
      <c r="I52" s="61"/>
      <c r="J52" s="31"/>
      <c r="K52" s="31"/>
      <c r="L52" s="31"/>
      <c r="M52" s="32"/>
      <c r="N52" s="4">
        <v>1</v>
      </c>
      <c r="O52" s="82">
        <f>1-(N52/N53)</f>
        <v>0.98484848484848486</v>
      </c>
      <c r="P52" s="30"/>
      <c r="Q52" s="31"/>
      <c r="R52" s="31"/>
      <c r="S52" s="32"/>
      <c r="T52" s="4">
        <v>2</v>
      </c>
      <c r="U52" s="82">
        <f>1-(T52/T53)</f>
        <v>0.96666666666666667</v>
      </c>
      <c r="V52" s="30"/>
      <c r="W52" s="31"/>
      <c r="X52" s="31"/>
      <c r="Y52" s="32"/>
      <c r="Z52" s="4">
        <v>56</v>
      </c>
      <c r="AA52" s="102">
        <f t="shared" ref="AA52" si="163">Z52/Z53</f>
        <v>1</v>
      </c>
      <c r="AB52" s="30"/>
      <c r="AC52" s="31"/>
      <c r="AD52" s="31"/>
      <c r="AE52" s="32"/>
      <c r="AF52" s="4">
        <v>51</v>
      </c>
      <c r="AG52" s="84">
        <f t="shared" si="16"/>
        <v>1</v>
      </c>
    </row>
    <row r="53" spans="1:33" ht="19.5" customHeight="1" thickBot="1" x14ac:dyDescent="0.3">
      <c r="A53" s="106"/>
      <c r="B53" s="73"/>
      <c r="C53" s="73"/>
      <c r="D53" s="75"/>
      <c r="E53" s="77"/>
      <c r="F53" s="13" t="s">
        <v>19</v>
      </c>
      <c r="G53" s="19" t="s">
        <v>90</v>
      </c>
      <c r="H53" s="77"/>
      <c r="I53" s="62"/>
      <c r="J53" s="34"/>
      <c r="K53" s="34"/>
      <c r="L53" s="34"/>
      <c r="M53" s="35"/>
      <c r="N53" s="5">
        <v>66</v>
      </c>
      <c r="O53" s="83"/>
      <c r="P53" s="33"/>
      <c r="Q53" s="34"/>
      <c r="R53" s="34"/>
      <c r="S53" s="35"/>
      <c r="T53" s="5">
        <v>60</v>
      </c>
      <c r="U53" s="83"/>
      <c r="V53" s="33"/>
      <c r="W53" s="34"/>
      <c r="X53" s="34"/>
      <c r="Y53" s="35"/>
      <c r="Z53" s="5">
        <v>56</v>
      </c>
      <c r="AA53" s="103"/>
      <c r="AB53" s="33"/>
      <c r="AC53" s="34"/>
      <c r="AD53" s="34"/>
      <c r="AE53" s="35"/>
      <c r="AF53" s="5">
        <v>51</v>
      </c>
      <c r="AG53" s="85"/>
    </row>
    <row r="54" spans="1:33" ht="18.75" customHeight="1" x14ac:dyDescent="0.25">
      <c r="A54" s="107">
        <v>26</v>
      </c>
      <c r="B54" s="68" t="s">
        <v>85</v>
      </c>
      <c r="C54" s="68" t="s">
        <v>111</v>
      </c>
      <c r="D54" s="86" t="s">
        <v>112</v>
      </c>
      <c r="E54" s="70" t="s">
        <v>15</v>
      </c>
      <c r="F54" s="15" t="s">
        <v>16</v>
      </c>
      <c r="G54" s="26" t="s">
        <v>113</v>
      </c>
      <c r="H54" s="70" t="s">
        <v>72</v>
      </c>
      <c r="I54" s="63">
        <v>0.7</v>
      </c>
      <c r="J54" s="7">
        <v>6290411498957.6396</v>
      </c>
      <c r="K54" s="82">
        <f t="shared" ref="K54:K64" si="164">J54/J55</f>
        <v>0.66586215883346034</v>
      </c>
      <c r="L54" s="7">
        <v>5877448103461.4199</v>
      </c>
      <c r="M54" s="82">
        <f t="shared" ref="M54" si="165">L54/L55</f>
        <v>0.62214853245307578</v>
      </c>
      <c r="N54" s="7">
        <v>6172691017966.7598</v>
      </c>
      <c r="O54" s="82">
        <f t="shared" ref="O54" si="166">N54/N55</f>
        <v>0.6534010323039019</v>
      </c>
      <c r="P54" s="7">
        <v>6426385784363.3799</v>
      </c>
      <c r="Q54" s="82">
        <f t="shared" ref="Q54" si="167">P54/P55</f>
        <v>0.68025551469596734</v>
      </c>
      <c r="R54" s="7">
        <v>6454374759028.7002</v>
      </c>
      <c r="S54" s="82">
        <f t="shared" ref="S54" si="168">R54/R55</f>
        <v>0.68321824600492431</v>
      </c>
      <c r="T54" s="7">
        <v>6476792031217.1104</v>
      </c>
      <c r="U54" s="82">
        <f t="shared" ref="U54" si="169">T54/T55</f>
        <v>0.68559119303025096</v>
      </c>
      <c r="V54" s="7">
        <v>6479926835049</v>
      </c>
      <c r="W54" s="82">
        <f t="shared" ref="W54" si="170">V54/V55</f>
        <v>0.6859230230301433</v>
      </c>
      <c r="X54" s="7">
        <v>9523057175807</v>
      </c>
      <c r="Y54" s="82">
        <f t="shared" ref="Y54" si="171">X54/X55</f>
        <v>1.0080490617868283</v>
      </c>
      <c r="Z54" s="7">
        <v>6563291228301.8604</v>
      </c>
      <c r="AA54" s="82">
        <f t="shared" ref="AA54" si="172">Z54/Z55</f>
        <v>0.68920002338909736</v>
      </c>
      <c r="AB54" s="7">
        <v>6603699533439</v>
      </c>
      <c r="AC54" s="82">
        <f t="shared" ref="AC54" si="173">AB54/AB55</f>
        <v>0.69902479803616069</v>
      </c>
      <c r="AD54" s="7">
        <v>6682417742593</v>
      </c>
      <c r="AE54" s="82">
        <f t="shared" ref="AE54" si="174">AD54/AD55</f>
        <v>0.70735739705539369</v>
      </c>
      <c r="AF54" s="7">
        <v>6751835345426</v>
      </c>
      <c r="AG54" s="84">
        <f t="shared" ref="AG54" si="175">AF54/AF55</f>
        <v>0.71470549421741314</v>
      </c>
    </row>
    <row r="55" spans="1:33" ht="18.75" customHeight="1" thickBot="1" x14ac:dyDescent="0.3">
      <c r="A55" s="106"/>
      <c r="B55" s="69"/>
      <c r="C55" s="69"/>
      <c r="D55" s="80"/>
      <c r="E55" s="71"/>
      <c r="F55" s="17" t="s">
        <v>19</v>
      </c>
      <c r="G55" s="18" t="s">
        <v>114</v>
      </c>
      <c r="H55" s="71"/>
      <c r="I55" s="62"/>
      <c r="J55" s="28">
        <v>9447017547863</v>
      </c>
      <c r="K55" s="83"/>
      <c r="L55" s="28">
        <v>9447017547863</v>
      </c>
      <c r="M55" s="83"/>
      <c r="N55" s="28">
        <v>9447017547863</v>
      </c>
      <c r="O55" s="83"/>
      <c r="P55" s="28">
        <v>9447017547863</v>
      </c>
      <c r="Q55" s="83"/>
      <c r="R55" s="28">
        <v>9447017547863</v>
      </c>
      <c r="S55" s="83"/>
      <c r="T55" s="28">
        <v>9447017547863</v>
      </c>
      <c r="U55" s="83"/>
      <c r="V55" s="28">
        <v>9447017547863</v>
      </c>
      <c r="W55" s="83"/>
      <c r="X55" s="28">
        <v>9447017547863</v>
      </c>
      <c r="Y55" s="83"/>
      <c r="Z55" s="28">
        <v>9523057175806.9492</v>
      </c>
      <c r="AA55" s="83"/>
      <c r="AB55" s="28">
        <v>9447017547863</v>
      </c>
      <c r="AC55" s="83"/>
      <c r="AD55" s="28">
        <v>9447017547863</v>
      </c>
      <c r="AE55" s="83"/>
      <c r="AF55" s="28">
        <v>9447017547863</v>
      </c>
      <c r="AG55" s="85"/>
    </row>
    <row r="56" spans="1:33" ht="26.25" customHeight="1" x14ac:dyDescent="0.25">
      <c r="A56" s="107">
        <v>27</v>
      </c>
      <c r="B56" s="72" t="s">
        <v>85</v>
      </c>
      <c r="C56" s="72" t="s">
        <v>111</v>
      </c>
      <c r="D56" s="74" t="s">
        <v>115</v>
      </c>
      <c r="E56" s="76" t="s">
        <v>15</v>
      </c>
      <c r="F56" s="11" t="s">
        <v>16</v>
      </c>
      <c r="G56" s="23" t="s">
        <v>116</v>
      </c>
      <c r="H56" s="76" t="s">
        <v>18</v>
      </c>
      <c r="I56" s="63">
        <v>1</v>
      </c>
      <c r="J56" s="7">
        <v>29707155864</v>
      </c>
      <c r="K56" s="82">
        <f t="shared" si="164"/>
        <v>4.2193138166808364E-2</v>
      </c>
      <c r="L56" s="7">
        <v>53537761661</v>
      </c>
      <c r="M56" s="82">
        <f t="shared" ref="M56" si="176">L56/L57</f>
        <v>7.6039799476114153E-2</v>
      </c>
      <c r="N56" s="7">
        <v>180344050917</v>
      </c>
      <c r="O56" s="82">
        <f t="shared" ref="O56" si="177">N56/N57</f>
        <v>0.25614304825202244</v>
      </c>
      <c r="P56" s="7">
        <v>182808372129</v>
      </c>
      <c r="Q56" s="82">
        <f t="shared" ref="Q56" si="178">P56/P57</f>
        <v>0.2596431290359697</v>
      </c>
      <c r="R56" s="7">
        <v>187281592640</v>
      </c>
      <c r="S56" s="82">
        <f t="shared" ref="S56" si="179">R56/R57</f>
        <v>0.26599645386905962</v>
      </c>
      <c r="T56" s="7">
        <v>216671689302</v>
      </c>
      <c r="U56" s="82">
        <f t="shared" ref="U56" si="180">T56/T57</f>
        <v>0.30773927216080871</v>
      </c>
      <c r="V56" s="7">
        <v>503328526974</v>
      </c>
      <c r="W56" s="82">
        <f t="shared" ref="W56" si="181">V56/V57</f>
        <v>0.71487860295794059</v>
      </c>
      <c r="X56" s="7">
        <v>533788493180</v>
      </c>
      <c r="Y56" s="82">
        <f t="shared" ref="Y56" si="182">X56/X57</f>
        <v>0.75814095929288405</v>
      </c>
      <c r="Z56" s="7">
        <v>560420389616</v>
      </c>
      <c r="AA56" s="82">
        <f t="shared" ref="AA56" si="183">Z56/Z57</f>
        <v>0.7959662997971223</v>
      </c>
      <c r="AB56" s="7">
        <v>588147406048</v>
      </c>
      <c r="AC56" s="82">
        <f t="shared" ref="AC56" si="184">AB56/AB57</f>
        <v>0.8353470416165184</v>
      </c>
      <c r="AD56" s="7">
        <v>511401736937</v>
      </c>
      <c r="AE56" s="82">
        <f t="shared" ref="AE56" si="185">AD56/AD57</f>
        <v>0.72634500064939056</v>
      </c>
      <c r="AF56" s="7">
        <v>537780933442</v>
      </c>
      <c r="AG56" s="84">
        <f t="shared" ref="AG56" si="186">AF56/AF57</f>
        <v>0.919737374252239</v>
      </c>
    </row>
    <row r="57" spans="1:33" ht="26.25" customHeight="1" thickBot="1" x14ac:dyDescent="0.3">
      <c r="A57" s="106"/>
      <c r="B57" s="73"/>
      <c r="C57" s="73"/>
      <c r="D57" s="75"/>
      <c r="E57" s="77"/>
      <c r="F57" s="13" t="s">
        <v>19</v>
      </c>
      <c r="G57" s="19" t="s">
        <v>117</v>
      </c>
      <c r="H57" s="77"/>
      <c r="I57" s="62"/>
      <c r="J57" s="28">
        <v>704075524000</v>
      </c>
      <c r="K57" s="83"/>
      <c r="L57" s="28">
        <v>704075524000</v>
      </c>
      <c r="M57" s="83"/>
      <c r="N57" s="28">
        <v>704075524000</v>
      </c>
      <c r="O57" s="83"/>
      <c r="P57" s="28">
        <v>704075524000</v>
      </c>
      <c r="Q57" s="83"/>
      <c r="R57" s="28">
        <v>704075524000</v>
      </c>
      <c r="S57" s="83"/>
      <c r="T57" s="28">
        <v>704075524000</v>
      </c>
      <c r="U57" s="83"/>
      <c r="V57" s="28">
        <v>704075524000</v>
      </c>
      <c r="W57" s="83"/>
      <c r="X57" s="28">
        <v>704075524000</v>
      </c>
      <c r="Y57" s="83"/>
      <c r="Z57" s="28">
        <v>704075524000</v>
      </c>
      <c r="AA57" s="83"/>
      <c r="AB57" s="28">
        <v>704075524000</v>
      </c>
      <c r="AC57" s="83"/>
      <c r="AD57" s="28">
        <v>704075524000</v>
      </c>
      <c r="AE57" s="83"/>
      <c r="AF57" s="28">
        <v>584711406209</v>
      </c>
      <c r="AG57" s="85"/>
    </row>
    <row r="58" spans="1:33" ht="15.75" x14ac:dyDescent="0.25">
      <c r="A58" s="105">
        <v>28</v>
      </c>
      <c r="B58" s="68" t="s">
        <v>126</v>
      </c>
      <c r="C58" s="68" t="s">
        <v>127</v>
      </c>
      <c r="D58" s="86" t="s">
        <v>118</v>
      </c>
      <c r="E58" s="70" t="s">
        <v>39</v>
      </c>
      <c r="F58" s="15" t="s">
        <v>16</v>
      </c>
      <c r="G58" s="45"/>
      <c r="H58" s="70" t="s">
        <v>156</v>
      </c>
      <c r="I58" s="63">
        <v>0.95</v>
      </c>
      <c r="J58" s="31"/>
      <c r="K58" s="31"/>
      <c r="L58" s="31"/>
      <c r="M58" s="31"/>
      <c r="N58" s="31"/>
      <c r="O58" s="32"/>
      <c r="P58" s="4"/>
      <c r="Q58" s="82">
        <v>0.93</v>
      </c>
      <c r="R58" s="30"/>
      <c r="S58" s="31"/>
      <c r="T58" s="31"/>
      <c r="U58" s="31"/>
      <c r="V58" s="31"/>
      <c r="W58" s="32"/>
      <c r="X58" s="4"/>
      <c r="Y58" s="82">
        <v>0.98</v>
      </c>
      <c r="Z58" s="30"/>
      <c r="AA58" s="31"/>
      <c r="AB58" s="31"/>
      <c r="AC58" s="31"/>
      <c r="AD58" s="31"/>
      <c r="AE58" s="32"/>
      <c r="AF58" s="4"/>
      <c r="AG58" s="84">
        <v>0.98</v>
      </c>
    </row>
    <row r="59" spans="1:33" ht="16.5" thickBot="1" x14ac:dyDescent="0.3">
      <c r="A59" s="106"/>
      <c r="B59" s="69"/>
      <c r="C59" s="69"/>
      <c r="D59" s="80"/>
      <c r="E59" s="71"/>
      <c r="F59" s="17" t="s">
        <v>19</v>
      </c>
      <c r="G59" s="46"/>
      <c r="H59" s="71"/>
      <c r="I59" s="62"/>
      <c r="J59" s="34"/>
      <c r="K59" s="34"/>
      <c r="L59" s="34"/>
      <c r="M59" s="34"/>
      <c r="N59" s="34"/>
      <c r="O59" s="35"/>
      <c r="P59" s="5"/>
      <c r="Q59" s="83"/>
      <c r="R59" s="33"/>
      <c r="S59" s="34"/>
      <c r="T59" s="34"/>
      <c r="U59" s="34"/>
      <c r="V59" s="34"/>
      <c r="W59" s="35"/>
      <c r="X59" s="5"/>
      <c r="Y59" s="83"/>
      <c r="Z59" s="33"/>
      <c r="AA59" s="34"/>
      <c r="AB59" s="34"/>
      <c r="AC59" s="34"/>
      <c r="AD59" s="34"/>
      <c r="AE59" s="35"/>
      <c r="AF59" s="5"/>
      <c r="AG59" s="85"/>
    </row>
    <row r="60" spans="1:33" ht="47.25" customHeight="1" x14ac:dyDescent="0.25">
      <c r="A60" s="107">
        <v>29</v>
      </c>
      <c r="B60" s="68" t="s">
        <v>128</v>
      </c>
      <c r="C60" s="68" t="s">
        <v>203</v>
      </c>
      <c r="D60" s="86" t="s">
        <v>119</v>
      </c>
      <c r="E60" s="70" t="s">
        <v>39</v>
      </c>
      <c r="F60" s="15" t="s">
        <v>16</v>
      </c>
      <c r="G60" s="26" t="s">
        <v>130</v>
      </c>
      <c r="H60" s="70" t="s">
        <v>18</v>
      </c>
      <c r="I60" s="61"/>
      <c r="J60" s="4">
        <v>130</v>
      </c>
      <c r="K60" s="82">
        <f t="shared" si="164"/>
        <v>1</v>
      </c>
      <c r="L60" s="4">
        <v>80</v>
      </c>
      <c r="M60" s="82">
        <f t="shared" ref="M60" si="187">L60/L61</f>
        <v>1</v>
      </c>
      <c r="N60" s="4">
        <v>116</v>
      </c>
      <c r="O60" s="82">
        <f t="shared" ref="O60" si="188">N60/N61</f>
        <v>1</v>
      </c>
      <c r="P60" s="4">
        <v>100</v>
      </c>
      <c r="Q60" s="82">
        <f t="shared" ref="Q60" si="189">P60/P61</f>
        <v>1</v>
      </c>
      <c r="R60" s="4">
        <v>126</v>
      </c>
      <c r="S60" s="82">
        <f t="shared" ref="S60" si="190">R60/R61</f>
        <v>1</v>
      </c>
      <c r="T60" s="4">
        <v>145</v>
      </c>
      <c r="U60" s="82">
        <f t="shared" ref="U60" si="191">T60/T61</f>
        <v>1</v>
      </c>
      <c r="V60" s="4">
        <v>96</v>
      </c>
      <c r="W60" s="82">
        <f t="shared" ref="W60" si="192">V60/V61</f>
        <v>1</v>
      </c>
      <c r="X60" s="4">
        <v>127</v>
      </c>
      <c r="Y60" s="82">
        <f t="shared" ref="Y60" si="193">X60/X61</f>
        <v>1</v>
      </c>
      <c r="Z60" s="4">
        <v>105</v>
      </c>
      <c r="AA60" s="82">
        <f t="shared" ref="AA60" si="194">Z60/Z61</f>
        <v>1</v>
      </c>
      <c r="AB60" s="4">
        <v>22</v>
      </c>
      <c r="AC60" s="82">
        <f t="shared" ref="AC60" si="195">AB60/AB61</f>
        <v>1</v>
      </c>
      <c r="AD60" s="4">
        <v>25</v>
      </c>
      <c r="AE60" s="82">
        <f t="shared" ref="AE60" si="196">AD60/AD61</f>
        <v>1</v>
      </c>
      <c r="AF60" s="4">
        <v>29</v>
      </c>
      <c r="AG60" s="84">
        <f t="shared" ref="AG60" si="197">AF60/AF61</f>
        <v>1</v>
      </c>
    </row>
    <row r="61" spans="1:33" ht="19.5" customHeight="1" thickBot="1" x14ac:dyDescent="0.3">
      <c r="A61" s="107"/>
      <c r="B61" s="69"/>
      <c r="C61" s="69"/>
      <c r="D61" s="80"/>
      <c r="E61" s="71"/>
      <c r="F61" s="17" t="s">
        <v>19</v>
      </c>
      <c r="G61" s="18" t="s">
        <v>131</v>
      </c>
      <c r="H61" s="71"/>
      <c r="I61" s="62"/>
      <c r="J61" s="5">
        <v>130</v>
      </c>
      <c r="K61" s="83"/>
      <c r="L61" s="5">
        <v>80</v>
      </c>
      <c r="M61" s="83"/>
      <c r="N61" s="5">
        <v>116</v>
      </c>
      <c r="O61" s="83"/>
      <c r="P61" s="5">
        <v>100</v>
      </c>
      <c r="Q61" s="83"/>
      <c r="R61" s="5">
        <v>126</v>
      </c>
      <c r="S61" s="83"/>
      <c r="T61" s="5">
        <v>145</v>
      </c>
      <c r="U61" s="83"/>
      <c r="V61" s="5">
        <v>96</v>
      </c>
      <c r="W61" s="83"/>
      <c r="X61" s="5">
        <v>127</v>
      </c>
      <c r="Y61" s="83"/>
      <c r="Z61" s="5">
        <v>105</v>
      </c>
      <c r="AA61" s="83"/>
      <c r="AB61" s="5">
        <v>22</v>
      </c>
      <c r="AC61" s="83"/>
      <c r="AD61" s="5">
        <v>25</v>
      </c>
      <c r="AE61" s="83"/>
      <c r="AF61" s="5">
        <v>29</v>
      </c>
      <c r="AG61" s="85"/>
    </row>
    <row r="62" spans="1:33" ht="71.25" customHeight="1" x14ac:dyDescent="0.25">
      <c r="A62" s="109">
        <v>30</v>
      </c>
      <c r="B62" s="108" t="s">
        <v>128</v>
      </c>
      <c r="C62" s="72" t="s">
        <v>203</v>
      </c>
      <c r="D62" s="74" t="s">
        <v>120</v>
      </c>
      <c r="E62" s="76" t="s">
        <v>15</v>
      </c>
      <c r="F62" s="11" t="s">
        <v>16</v>
      </c>
      <c r="G62" s="25" t="s">
        <v>132</v>
      </c>
      <c r="H62" s="76" t="s">
        <v>18</v>
      </c>
      <c r="I62" s="63">
        <v>1</v>
      </c>
      <c r="J62" s="4">
        <v>6</v>
      </c>
      <c r="K62" s="82">
        <f t="shared" si="164"/>
        <v>1</v>
      </c>
      <c r="L62" s="4">
        <v>46</v>
      </c>
      <c r="M62" s="82">
        <f t="shared" ref="M62" si="198">L62/L63</f>
        <v>1</v>
      </c>
      <c r="N62" s="4">
        <v>33</v>
      </c>
      <c r="O62" s="82">
        <f t="shared" ref="O62" si="199">N62/N63</f>
        <v>1</v>
      </c>
      <c r="P62" s="4">
        <v>22</v>
      </c>
      <c r="Q62" s="82">
        <f t="shared" ref="Q62" si="200">P62/P63</f>
        <v>1</v>
      </c>
      <c r="R62" s="4">
        <v>31</v>
      </c>
      <c r="S62" s="82">
        <f t="shared" ref="S62" si="201">R62/R63</f>
        <v>1</v>
      </c>
      <c r="T62" s="4">
        <v>81</v>
      </c>
      <c r="U62" s="82">
        <f t="shared" ref="U62" si="202">T62/T63</f>
        <v>1</v>
      </c>
      <c r="V62" s="4">
        <v>61</v>
      </c>
      <c r="W62" s="82">
        <f t="shared" ref="W62" si="203">V62/V63</f>
        <v>1</v>
      </c>
      <c r="X62" s="4">
        <v>35</v>
      </c>
      <c r="Y62" s="82">
        <f t="shared" ref="Y62" si="204">X62/X63</f>
        <v>1</v>
      </c>
      <c r="Z62" s="4">
        <v>30</v>
      </c>
      <c r="AA62" s="82">
        <f t="shared" ref="AA62" si="205">Z62/Z63</f>
        <v>1</v>
      </c>
      <c r="AB62" s="4">
        <v>22</v>
      </c>
      <c r="AC62" s="82">
        <f t="shared" ref="AC62" si="206">AB62/AB63</f>
        <v>1</v>
      </c>
      <c r="AD62" s="4">
        <v>25</v>
      </c>
      <c r="AE62" s="82">
        <f t="shared" ref="AE62" si="207">AD62/AD63</f>
        <v>1</v>
      </c>
      <c r="AF62" s="4">
        <v>31</v>
      </c>
      <c r="AG62" s="84">
        <f t="shared" ref="AG62" si="208">AF62/AF63</f>
        <v>1</v>
      </c>
    </row>
    <row r="63" spans="1:33" ht="22.5" customHeight="1" thickBot="1" x14ac:dyDescent="0.3">
      <c r="A63" s="106"/>
      <c r="B63" s="73"/>
      <c r="C63" s="73"/>
      <c r="D63" s="75"/>
      <c r="E63" s="77"/>
      <c r="F63" s="13" t="s">
        <v>19</v>
      </c>
      <c r="G63" s="19" t="s">
        <v>133</v>
      </c>
      <c r="H63" s="77"/>
      <c r="I63" s="62"/>
      <c r="J63" s="5">
        <v>6</v>
      </c>
      <c r="K63" s="83"/>
      <c r="L63" s="5">
        <v>46</v>
      </c>
      <c r="M63" s="83"/>
      <c r="N63" s="5">
        <v>33</v>
      </c>
      <c r="O63" s="83"/>
      <c r="P63" s="5">
        <v>22</v>
      </c>
      <c r="Q63" s="83"/>
      <c r="R63" s="5">
        <v>31</v>
      </c>
      <c r="S63" s="83"/>
      <c r="T63" s="5">
        <v>81</v>
      </c>
      <c r="U63" s="83"/>
      <c r="V63" s="5">
        <v>61</v>
      </c>
      <c r="W63" s="83"/>
      <c r="X63" s="5">
        <v>35</v>
      </c>
      <c r="Y63" s="83"/>
      <c r="Z63" s="5">
        <v>30</v>
      </c>
      <c r="AA63" s="83"/>
      <c r="AB63" s="5">
        <v>22</v>
      </c>
      <c r="AC63" s="83"/>
      <c r="AD63" s="5">
        <v>25</v>
      </c>
      <c r="AE63" s="83"/>
      <c r="AF63" s="5">
        <v>31</v>
      </c>
      <c r="AG63" s="85"/>
    </row>
    <row r="64" spans="1:33" x14ac:dyDescent="0.25">
      <c r="A64" s="105">
        <v>31</v>
      </c>
      <c r="B64" s="68" t="s">
        <v>134</v>
      </c>
      <c r="C64" s="68" t="s">
        <v>134</v>
      </c>
      <c r="D64" s="86" t="s">
        <v>121</v>
      </c>
      <c r="E64" s="70" t="s">
        <v>39</v>
      </c>
      <c r="F64" s="15" t="s">
        <v>16</v>
      </c>
      <c r="G64" s="26" t="s">
        <v>135</v>
      </c>
      <c r="H64" s="70" t="s">
        <v>18</v>
      </c>
      <c r="I64" s="61"/>
      <c r="J64" s="7">
        <v>62743716597.019997</v>
      </c>
      <c r="K64" s="82">
        <f t="shared" si="164"/>
        <v>0.80439337945455491</v>
      </c>
      <c r="L64" s="7">
        <v>61112250491.279999</v>
      </c>
      <c r="M64" s="82">
        <f t="shared" ref="M64" si="209">L64/L65</f>
        <v>0.79237268173476072</v>
      </c>
      <c r="N64" s="7">
        <v>59535902048.080002</v>
      </c>
      <c r="O64" s="82">
        <f t="shared" ref="O64" si="210">N64/N65</f>
        <v>0.7195088394612742</v>
      </c>
      <c r="P64" s="7">
        <v>58216125022.419998</v>
      </c>
      <c r="Q64" s="82">
        <f t="shared" ref="Q64" si="211">P64/P65</f>
        <v>0.68438245051837876</v>
      </c>
      <c r="R64" s="7">
        <v>55842776635.25</v>
      </c>
      <c r="S64" s="82">
        <f t="shared" ref="S64" si="212">R64/R65</f>
        <v>0.63465355282702829</v>
      </c>
      <c r="T64" s="7">
        <v>53836064394</v>
      </c>
      <c r="U64" s="82">
        <f t="shared" ref="U64" si="213">T64/T65</f>
        <v>0.60933554925043421</v>
      </c>
      <c r="V64" s="7">
        <v>51465115789.919998</v>
      </c>
      <c r="W64" s="82">
        <f t="shared" ref="W64" si="214">V64/V65</f>
        <v>0.6023075742524594</v>
      </c>
      <c r="X64" s="7">
        <v>48801568700.800003</v>
      </c>
      <c r="Y64" s="82">
        <f t="shared" ref="Y64" si="215">X64/X65</f>
        <v>0.58782853016472814</v>
      </c>
      <c r="Z64" s="7">
        <v>45964727125.580002</v>
      </c>
      <c r="AA64" s="82">
        <f t="shared" ref="AA64" si="216">Z64/Z65</f>
        <v>0.56353882037624559</v>
      </c>
      <c r="AB64" s="7">
        <v>43882397057</v>
      </c>
      <c r="AC64" s="82">
        <f t="shared" ref="AC64" si="217">AB64/AB65</f>
        <v>0.54376718289083381</v>
      </c>
      <c r="AD64" s="7">
        <v>42584178376</v>
      </c>
      <c r="AE64" s="82">
        <f t="shared" ref="AE64" si="218">AD64/AD65</f>
        <v>0.53064705931151168</v>
      </c>
      <c r="AF64" s="7">
        <v>45449359451</v>
      </c>
      <c r="AG64" s="84">
        <f t="shared" ref="AG64" si="219">AF64/AF65</f>
        <v>0.5542168044864505</v>
      </c>
    </row>
    <row r="65" spans="1:33" ht="15.75" thickBot="1" x14ac:dyDescent="0.3">
      <c r="A65" s="106"/>
      <c r="B65" s="69"/>
      <c r="C65" s="69"/>
      <c r="D65" s="80"/>
      <c r="E65" s="71"/>
      <c r="F65" s="17" t="s">
        <v>19</v>
      </c>
      <c r="G65" s="18" t="s">
        <v>136</v>
      </c>
      <c r="H65" s="71"/>
      <c r="I65" s="62"/>
      <c r="J65" s="28">
        <v>78001284197</v>
      </c>
      <c r="K65" s="83"/>
      <c r="L65" s="28">
        <v>77125640371</v>
      </c>
      <c r="M65" s="83"/>
      <c r="N65" s="28">
        <v>82745198923</v>
      </c>
      <c r="O65" s="83"/>
      <c r="P65" s="28">
        <v>85063731512</v>
      </c>
      <c r="Q65" s="83"/>
      <c r="R65" s="28">
        <v>87989386314</v>
      </c>
      <c r="S65" s="83"/>
      <c r="T65" s="28">
        <v>88352081969</v>
      </c>
      <c r="U65" s="83"/>
      <c r="V65" s="28">
        <v>85446569145</v>
      </c>
      <c r="W65" s="83"/>
      <c r="X65" s="28">
        <v>83020075067</v>
      </c>
      <c r="Y65" s="83"/>
      <c r="Z65" s="28">
        <v>81564437912</v>
      </c>
      <c r="AA65" s="83"/>
      <c r="AB65" s="28">
        <v>80700708755</v>
      </c>
      <c r="AC65" s="83"/>
      <c r="AD65" s="28">
        <v>80249532394</v>
      </c>
      <c r="AE65" s="83"/>
      <c r="AF65" s="28">
        <v>82006462242</v>
      </c>
      <c r="AG65" s="85"/>
    </row>
    <row r="66" spans="1:33" x14ac:dyDescent="0.25">
      <c r="A66" s="107">
        <v>32</v>
      </c>
      <c r="B66" s="72" t="s">
        <v>134</v>
      </c>
      <c r="C66" s="72" t="s">
        <v>134</v>
      </c>
      <c r="D66" s="74" t="s">
        <v>122</v>
      </c>
      <c r="E66" s="76" t="s">
        <v>15</v>
      </c>
      <c r="F66" s="11" t="s">
        <v>16</v>
      </c>
      <c r="G66" s="25" t="s">
        <v>137</v>
      </c>
      <c r="H66" s="76" t="s">
        <v>18</v>
      </c>
      <c r="I66" s="61"/>
      <c r="J66" s="49">
        <v>94.599953703703704</v>
      </c>
      <c r="K66" s="114">
        <f>(J66/J67)+$B$191</f>
        <v>0.68360630439182346</v>
      </c>
      <c r="L66" s="44">
        <v>37.703472222222224</v>
      </c>
      <c r="M66" s="114">
        <f>(L66/L67)+$B$191</f>
        <v>0.48086226851851854</v>
      </c>
      <c r="N66" s="44">
        <v>36.439791666666665</v>
      </c>
      <c r="O66" s="114">
        <f>(N66/N67)+$B$191</f>
        <v>0.50097668195718648</v>
      </c>
      <c r="P66" s="44">
        <v>27.171527777777779</v>
      </c>
      <c r="Q66" s="114">
        <f>(P66/P67)+$B$191</f>
        <v>0.42544312169312171</v>
      </c>
      <c r="R66" s="44">
        <v>28.055208333467192</v>
      </c>
      <c r="S66" s="114">
        <f>(R66/R67)+$B$191</f>
        <v>0.35370138888978131</v>
      </c>
      <c r="T66" s="44">
        <v>49.865277777751814</v>
      </c>
      <c r="U66" s="114">
        <f>(T66/T67)+$B$191</f>
        <v>0.38633749388143235</v>
      </c>
      <c r="V66" s="44">
        <v>50.029166666665255</v>
      </c>
      <c r="W66" s="114">
        <f>(V66/V67)+$B$191</f>
        <v>0.35264869888475314</v>
      </c>
      <c r="X66" s="44">
        <v>34.961111111200175</v>
      </c>
      <c r="Y66" s="114">
        <f>(X66/X67)+$B$191</f>
        <v>0.37353714661459669</v>
      </c>
      <c r="Z66" s="44">
        <v>28.750694444495181</v>
      </c>
      <c r="AA66" s="114">
        <f>(Z66/Z67)+$B$191</f>
        <v>0.41031661958611731</v>
      </c>
      <c r="AB66" s="44">
        <v>21.634722222146383</v>
      </c>
      <c r="AC66" s="114">
        <f>(AB66/AB67)+$B$191</f>
        <v>0.36886033229420295</v>
      </c>
      <c r="AD66" s="44">
        <v>21.27986111117448</v>
      </c>
      <c r="AE66" s="114">
        <f>(AD66/AD67)+$B$191</f>
        <v>0.33827844982129956</v>
      </c>
      <c r="AF66" s="44">
        <v>48.622222222367682</v>
      </c>
      <c r="AG66" s="114">
        <f>(AF66/AF67)+$B$191</f>
        <v>0.40501089324690043</v>
      </c>
    </row>
    <row r="67" spans="1:33" ht="15.75" thickBot="1" x14ac:dyDescent="0.3">
      <c r="A67" s="106"/>
      <c r="B67" s="73"/>
      <c r="C67" s="73"/>
      <c r="D67" s="75"/>
      <c r="E67" s="77"/>
      <c r="F67" s="13" t="s">
        <v>19</v>
      </c>
      <c r="G67" s="19" t="s">
        <v>138</v>
      </c>
      <c r="H67" s="77"/>
      <c r="I67" s="62"/>
      <c r="J67" s="5">
        <v>183</v>
      </c>
      <c r="K67" s="115"/>
      <c r="L67" s="5">
        <v>120</v>
      </c>
      <c r="M67" s="115"/>
      <c r="N67" s="5">
        <v>109</v>
      </c>
      <c r="O67" s="115"/>
      <c r="P67" s="5">
        <v>105</v>
      </c>
      <c r="Q67" s="115"/>
      <c r="R67" s="5">
        <v>150</v>
      </c>
      <c r="S67" s="115"/>
      <c r="T67" s="5">
        <v>227</v>
      </c>
      <c r="U67" s="115"/>
      <c r="V67" s="5">
        <v>269</v>
      </c>
      <c r="W67" s="115"/>
      <c r="X67" s="5">
        <v>169</v>
      </c>
      <c r="Y67" s="115"/>
      <c r="Z67" s="5">
        <v>118</v>
      </c>
      <c r="AA67" s="115"/>
      <c r="AB67" s="5">
        <v>107</v>
      </c>
      <c r="AC67" s="115"/>
      <c r="AD67" s="5">
        <v>124</v>
      </c>
      <c r="AE67" s="115"/>
      <c r="AF67" s="5">
        <v>204</v>
      </c>
      <c r="AG67" s="115"/>
    </row>
    <row r="68" spans="1:33" ht="20.25" customHeight="1" x14ac:dyDescent="0.25">
      <c r="A68" s="107">
        <v>33</v>
      </c>
      <c r="B68" s="68" t="s">
        <v>42</v>
      </c>
      <c r="C68" s="68" t="s">
        <v>83</v>
      </c>
      <c r="D68" s="86" t="s">
        <v>168</v>
      </c>
      <c r="E68" s="68" t="s">
        <v>39</v>
      </c>
      <c r="F68" s="15" t="s">
        <v>16</v>
      </c>
      <c r="G68" s="47" t="s">
        <v>170</v>
      </c>
      <c r="H68" s="68" t="s">
        <v>18</v>
      </c>
      <c r="I68" s="6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</row>
    <row r="69" spans="1:33" ht="20.25" customHeight="1" thickBot="1" x14ac:dyDescent="0.3">
      <c r="A69" s="106"/>
      <c r="B69" s="69"/>
      <c r="C69" s="69"/>
      <c r="D69" s="80"/>
      <c r="E69" s="69"/>
      <c r="F69" s="17" t="s">
        <v>19</v>
      </c>
      <c r="G69" s="18" t="s">
        <v>171</v>
      </c>
      <c r="H69" s="69"/>
      <c r="I69" s="62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</row>
    <row r="70" spans="1:33" ht="20.25" customHeight="1" x14ac:dyDescent="0.25">
      <c r="A70" s="105">
        <v>34</v>
      </c>
      <c r="B70" s="72" t="s">
        <v>42</v>
      </c>
      <c r="C70" s="72" t="s">
        <v>83</v>
      </c>
      <c r="D70" s="74" t="s">
        <v>168</v>
      </c>
      <c r="E70" s="76" t="s">
        <v>39</v>
      </c>
      <c r="F70" s="11" t="s">
        <v>16</v>
      </c>
      <c r="G70" s="23" t="s">
        <v>139</v>
      </c>
      <c r="H70" s="76" t="s">
        <v>72</v>
      </c>
      <c r="I70" s="61"/>
      <c r="J70" s="31"/>
      <c r="K70" s="31"/>
      <c r="L70" s="31"/>
      <c r="M70" s="32"/>
      <c r="N70" s="4">
        <v>63</v>
      </c>
      <c r="O70" s="82">
        <f t="shared" ref="O70" si="220">N70/N71</f>
        <v>0.65625</v>
      </c>
      <c r="P70" s="30"/>
      <c r="Q70" s="31"/>
      <c r="R70" s="31"/>
      <c r="S70" s="32"/>
      <c r="T70" s="4">
        <v>64</v>
      </c>
      <c r="U70" s="82">
        <f t="shared" ref="U70" si="221">T70/T71</f>
        <v>0.66666666666666663</v>
      </c>
      <c r="V70" s="30"/>
      <c r="W70" s="31"/>
      <c r="X70" s="31"/>
      <c r="Y70" s="32"/>
      <c r="Z70" s="4">
        <v>54</v>
      </c>
      <c r="AA70" s="82">
        <f t="shared" ref="AA70" si="222">Z70/Z71</f>
        <v>1</v>
      </c>
      <c r="AB70" s="30"/>
      <c r="AC70" s="31"/>
      <c r="AD70" s="31"/>
      <c r="AE70" s="32"/>
      <c r="AF70" s="4">
        <v>54</v>
      </c>
      <c r="AG70" s="84">
        <f t="shared" ref="AG70" si="223">AF70/AF71</f>
        <v>1</v>
      </c>
    </row>
    <row r="71" spans="1:33" ht="20.25" customHeight="1" thickBot="1" x14ac:dyDescent="0.3">
      <c r="A71" s="106"/>
      <c r="B71" s="73"/>
      <c r="C71" s="73"/>
      <c r="D71" s="75"/>
      <c r="E71" s="77"/>
      <c r="F71" s="13" t="s">
        <v>19</v>
      </c>
      <c r="G71" s="19" t="s">
        <v>140</v>
      </c>
      <c r="H71" s="77"/>
      <c r="I71" s="62"/>
      <c r="J71" s="34"/>
      <c r="K71" s="34"/>
      <c r="L71" s="34"/>
      <c r="M71" s="35"/>
      <c r="N71" s="5">
        <v>96</v>
      </c>
      <c r="O71" s="83"/>
      <c r="P71" s="33"/>
      <c r="Q71" s="34"/>
      <c r="R71" s="34"/>
      <c r="S71" s="35"/>
      <c r="T71" s="5">
        <v>96</v>
      </c>
      <c r="U71" s="83"/>
      <c r="V71" s="33"/>
      <c r="W71" s="34"/>
      <c r="X71" s="34"/>
      <c r="Y71" s="35"/>
      <c r="Z71" s="5">
        <v>54</v>
      </c>
      <c r="AA71" s="83"/>
      <c r="AB71" s="33"/>
      <c r="AC71" s="34"/>
      <c r="AD71" s="34"/>
      <c r="AE71" s="35"/>
      <c r="AF71" s="5">
        <v>54</v>
      </c>
      <c r="AG71" s="85"/>
    </row>
    <row r="72" spans="1:33" ht="26.25" customHeight="1" x14ac:dyDescent="0.25">
      <c r="A72" s="107">
        <v>35</v>
      </c>
      <c r="B72" s="68" t="s">
        <v>141</v>
      </c>
      <c r="C72" s="68" t="s">
        <v>142</v>
      </c>
      <c r="D72" s="86" t="s">
        <v>123</v>
      </c>
      <c r="E72" s="70" t="s">
        <v>39</v>
      </c>
      <c r="F72" s="15" t="s">
        <v>16</v>
      </c>
      <c r="G72" s="50" t="s">
        <v>145</v>
      </c>
      <c r="H72" s="70" t="s">
        <v>72</v>
      </c>
      <c r="I72" s="61" t="s">
        <v>175</v>
      </c>
      <c r="J72" s="31"/>
      <c r="K72" s="31"/>
      <c r="L72" s="31"/>
      <c r="M72" s="32"/>
      <c r="N72" s="4">
        <v>2</v>
      </c>
      <c r="O72" s="82">
        <f t="shared" ref="O72" si="224">N72/N73</f>
        <v>1</v>
      </c>
      <c r="P72" s="30"/>
      <c r="Q72" s="31"/>
      <c r="R72" s="31"/>
      <c r="S72" s="32"/>
      <c r="T72" s="4">
        <v>4</v>
      </c>
      <c r="U72" s="82">
        <f t="shared" ref="U72" si="225">T72/T73</f>
        <v>1</v>
      </c>
      <c r="V72" s="30"/>
      <c r="W72" s="31"/>
      <c r="X72" s="31"/>
      <c r="Y72" s="32"/>
      <c r="Z72" s="4">
        <v>8</v>
      </c>
      <c r="AA72" s="82">
        <f t="shared" ref="AA72" si="226">Z72/Z73</f>
        <v>1</v>
      </c>
      <c r="AB72" s="30"/>
      <c r="AC72" s="31"/>
      <c r="AD72" s="31"/>
      <c r="AE72" s="32"/>
      <c r="AF72" s="4">
        <v>4</v>
      </c>
      <c r="AG72" s="84">
        <f t="shared" ref="AG72" si="227">AF72/AF73</f>
        <v>1</v>
      </c>
    </row>
    <row r="73" spans="1:33" ht="37.5" customHeight="1" thickBot="1" x14ac:dyDescent="0.3">
      <c r="A73" s="106"/>
      <c r="B73" s="69"/>
      <c r="C73" s="69"/>
      <c r="D73" s="80"/>
      <c r="E73" s="71"/>
      <c r="F73" s="17" t="s">
        <v>19</v>
      </c>
      <c r="G73" s="51" t="s">
        <v>146</v>
      </c>
      <c r="H73" s="71"/>
      <c r="I73" s="62"/>
      <c r="J73" s="34"/>
      <c r="K73" s="34"/>
      <c r="L73" s="34"/>
      <c r="M73" s="35"/>
      <c r="N73" s="5">
        <v>2</v>
      </c>
      <c r="O73" s="83"/>
      <c r="P73" s="33"/>
      <c r="Q73" s="34"/>
      <c r="R73" s="34"/>
      <c r="S73" s="35"/>
      <c r="T73" s="5">
        <v>4</v>
      </c>
      <c r="U73" s="83"/>
      <c r="V73" s="33"/>
      <c r="W73" s="34"/>
      <c r="X73" s="34"/>
      <c r="Y73" s="35"/>
      <c r="Z73" s="5">
        <v>8</v>
      </c>
      <c r="AA73" s="83"/>
      <c r="AB73" s="33"/>
      <c r="AC73" s="34"/>
      <c r="AD73" s="34"/>
      <c r="AE73" s="35"/>
      <c r="AF73" s="5">
        <v>4</v>
      </c>
      <c r="AG73" s="85"/>
    </row>
    <row r="74" spans="1:33" ht="37.5" customHeight="1" x14ac:dyDescent="0.25">
      <c r="A74" s="107">
        <v>36</v>
      </c>
      <c r="B74" s="72" t="s">
        <v>141</v>
      </c>
      <c r="C74" s="72" t="s">
        <v>142</v>
      </c>
      <c r="D74" s="74" t="s">
        <v>124</v>
      </c>
      <c r="E74" s="76" t="s">
        <v>15</v>
      </c>
      <c r="F74" s="110" t="s">
        <v>8</v>
      </c>
      <c r="G74" s="112" t="s">
        <v>147</v>
      </c>
      <c r="H74" s="76" t="s">
        <v>72</v>
      </c>
      <c r="I74" s="61"/>
      <c r="J74" s="31"/>
      <c r="K74" s="31"/>
      <c r="L74" s="31"/>
      <c r="M74" s="32"/>
      <c r="N74" s="31"/>
      <c r="O74" s="82">
        <f>((O72)*(0.3))+((O82)*(0.7))</f>
        <v>1</v>
      </c>
      <c r="P74" s="30"/>
      <c r="Q74" s="31"/>
      <c r="R74" s="31"/>
      <c r="S74" s="32"/>
      <c r="T74" s="31"/>
      <c r="U74" s="82">
        <f>((U72)*(0.3))+((U82)*(0.7))</f>
        <v>1</v>
      </c>
      <c r="V74" s="30"/>
      <c r="W74" s="31"/>
      <c r="X74" s="31"/>
      <c r="Y74" s="32"/>
      <c r="Z74" s="31"/>
      <c r="AA74" s="82">
        <f>((AA72)*(0.3))+((AA82)*(0.7))</f>
        <v>1</v>
      </c>
      <c r="AB74" s="30"/>
      <c r="AC74" s="31"/>
      <c r="AD74" s="31"/>
      <c r="AE74" s="32"/>
      <c r="AF74" s="31"/>
      <c r="AG74" s="82">
        <f>((AG72)*(0.3))+((AG82)*(0.7))</f>
        <v>1</v>
      </c>
    </row>
    <row r="75" spans="1:33" ht="37.5" customHeight="1" thickBot="1" x14ac:dyDescent="0.3">
      <c r="A75" s="106"/>
      <c r="B75" s="73"/>
      <c r="C75" s="73"/>
      <c r="D75" s="75"/>
      <c r="E75" s="77"/>
      <c r="F75" s="111"/>
      <c r="G75" s="113"/>
      <c r="H75" s="77"/>
      <c r="I75" s="62"/>
      <c r="J75" s="34"/>
      <c r="K75" s="34"/>
      <c r="L75" s="34"/>
      <c r="M75" s="35"/>
      <c r="N75" s="34"/>
      <c r="O75" s="83"/>
      <c r="P75" s="33"/>
      <c r="Q75" s="34"/>
      <c r="R75" s="34"/>
      <c r="S75" s="35"/>
      <c r="T75" s="34"/>
      <c r="U75" s="83"/>
      <c r="V75" s="33"/>
      <c r="W75" s="34"/>
      <c r="X75" s="34"/>
      <c r="Y75" s="35"/>
      <c r="Z75" s="34"/>
      <c r="AA75" s="83"/>
      <c r="AB75" s="33"/>
      <c r="AC75" s="34"/>
      <c r="AD75" s="34"/>
      <c r="AE75" s="35"/>
      <c r="AF75" s="34"/>
      <c r="AG75" s="83"/>
    </row>
    <row r="76" spans="1:33" ht="23.25" customHeight="1" x14ac:dyDescent="0.25">
      <c r="A76" s="105">
        <v>37</v>
      </c>
      <c r="B76" s="68" t="s">
        <v>141</v>
      </c>
      <c r="C76" s="68" t="s">
        <v>142</v>
      </c>
      <c r="D76" s="86" t="s">
        <v>125</v>
      </c>
      <c r="E76" s="70" t="s">
        <v>22</v>
      </c>
      <c r="F76" s="15" t="s">
        <v>16</v>
      </c>
      <c r="G76" s="26" t="s">
        <v>148</v>
      </c>
      <c r="H76" s="70" t="s">
        <v>72</v>
      </c>
      <c r="I76" s="61" t="s">
        <v>175</v>
      </c>
      <c r="J76" s="31"/>
      <c r="K76" s="31"/>
      <c r="L76" s="31"/>
      <c r="M76" s="32"/>
      <c r="N76" s="4">
        <v>0</v>
      </c>
      <c r="O76" s="87">
        <f>1-(N76/N77)</f>
        <v>1</v>
      </c>
      <c r="P76" s="30"/>
      <c r="Q76" s="31"/>
      <c r="R76" s="31"/>
      <c r="S76" s="32"/>
      <c r="T76" s="4">
        <v>0</v>
      </c>
      <c r="U76" s="87">
        <f>1-(T76/T77)</f>
        <v>1</v>
      </c>
      <c r="V76" s="30"/>
      <c r="W76" s="31"/>
      <c r="X76" s="31"/>
      <c r="Y76" s="32"/>
      <c r="Z76" s="4">
        <v>0</v>
      </c>
      <c r="AA76" s="87">
        <f>1-(Z76/Z77)</f>
        <v>1</v>
      </c>
      <c r="AB76" s="30"/>
      <c r="AC76" s="31"/>
      <c r="AD76" s="31"/>
      <c r="AE76" s="32"/>
      <c r="AF76" s="4">
        <v>0</v>
      </c>
      <c r="AG76" s="87">
        <f>1-(AF76/AF77)</f>
        <v>1</v>
      </c>
    </row>
    <row r="77" spans="1:33" ht="23.25" customHeight="1" thickBot="1" x14ac:dyDescent="0.3">
      <c r="A77" s="106"/>
      <c r="B77" s="69"/>
      <c r="C77" s="69"/>
      <c r="D77" s="80"/>
      <c r="E77" s="71"/>
      <c r="F77" s="17" t="s">
        <v>19</v>
      </c>
      <c r="G77" s="18" t="s">
        <v>149</v>
      </c>
      <c r="H77" s="71"/>
      <c r="I77" s="62"/>
      <c r="J77" s="34"/>
      <c r="K77" s="34"/>
      <c r="L77" s="34"/>
      <c r="M77" s="35"/>
      <c r="N77" s="5">
        <v>1</v>
      </c>
      <c r="O77" s="88"/>
      <c r="P77" s="33"/>
      <c r="Q77" s="34"/>
      <c r="R77" s="34"/>
      <c r="S77" s="35"/>
      <c r="T77" s="5">
        <v>7</v>
      </c>
      <c r="U77" s="88"/>
      <c r="V77" s="33"/>
      <c r="W77" s="34"/>
      <c r="X77" s="34"/>
      <c r="Y77" s="35"/>
      <c r="Z77" s="5">
        <v>13</v>
      </c>
      <c r="AA77" s="88"/>
      <c r="AB77" s="33"/>
      <c r="AC77" s="34"/>
      <c r="AD77" s="34"/>
      <c r="AE77" s="35"/>
      <c r="AF77" s="5">
        <v>12</v>
      </c>
      <c r="AG77" s="88"/>
    </row>
    <row r="78" spans="1:33" ht="30" customHeight="1" x14ac:dyDescent="0.25">
      <c r="A78" s="107">
        <v>38</v>
      </c>
      <c r="B78" s="72" t="s">
        <v>141</v>
      </c>
      <c r="C78" s="72" t="s">
        <v>142</v>
      </c>
      <c r="D78" s="74" t="s">
        <v>150</v>
      </c>
      <c r="E78" s="76" t="s">
        <v>22</v>
      </c>
      <c r="F78" s="11" t="s">
        <v>16</v>
      </c>
      <c r="G78" s="25" t="s">
        <v>152</v>
      </c>
      <c r="H78" s="76" t="s">
        <v>72</v>
      </c>
      <c r="I78" s="61" t="s">
        <v>175</v>
      </c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</row>
    <row r="79" spans="1:33" ht="27" customHeight="1" thickBot="1" x14ac:dyDescent="0.3">
      <c r="A79" s="106"/>
      <c r="B79" s="73"/>
      <c r="C79" s="73"/>
      <c r="D79" s="75"/>
      <c r="E79" s="77"/>
      <c r="F79" s="13" t="s">
        <v>19</v>
      </c>
      <c r="G79" s="14" t="s">
        <v>153</v>
      </c>
      <c r="H79" s="77"/>
      <c r="I79" s="62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</row>
    <row r="80" spans="1:33" ht="28.5" customHeight="1" x14ac:dyDescent="0.25">
      <c r="A80" s="107">
        <v>39</v>
      </c>
      <c r="B80" s="68" t="s">
        <v>141</v>
      </c>
      <c r="C80" s="68" t="s">
        <v>142</v>
      </c>
      <c r="D80" s="86" t="s">
        <v>151</v>
      </c>
      <c r="E80" s="70" t="s">
        <v>22</v>
      </c>
      <c r="F80" s="15" t="s">
        <v>16</v>
      </c>
      <c r="G80" s="27" t="s">
        <v>154</v>
      </c>
      <c r="H80" s="70" t="s">
        <v>72</v>
      </c>
      <c r="I80" s="61" t="s">
        <v>175</v>
      </c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</row>
    <row r="81" spans="1:33" ht="29.25" customHeight="1" thickBot="1" x14ac:dyDescent="0.3">
      <c r="A81" s="106"/>
      <c r="B81" s="69"/>
      <c r="C81" s="69"/>
      <c r="D81" s="80"/>
      <c r="E81" s="71"/>
      <c r="F81" s="17" t="s">
        <v>19</v>
      </c>
      <c r="G81" s="22" t="s">
        <v>155</v>
      </c>
      <c r="H81" s="71"/>
      <c r="I81" s="62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</row>
    <row r="82" spans="1:33" ht="26.25" customHeight="1" x14ac:dyDescent="0.25">
      <c r="A82" s="105">
        <v>40</v>
      </c>
      <c r="B82" s="72" t="s">
        <v>141</v>
      </c>
      <c r="C82" s="72" t="s">
        <v>142</v>
      </c>
      <c r="D82" s="74" t="s">
        <v>169</v>
      </c>
      <c r="E82" s="76" t="s">
        <v>39</v>
      </c>
      <c r="F82" s="11" t="s">
        <v>16</v>
      </c>
      <c r="G82" s="25" t="s">
        <v>143</v>
      </c>
      <c r="H82" s="76" t="s">
        <v>72</v>
      </c>
      <c r="I82" s="61" t="s">
        <v>175</v>
      </c>
      <c r="J82" s="31"/>
      <c r="K82" s="31"/>
      <c r="L82" s="31"/>
      <c r="M82" s="32"/>
      <c r="N82" s="4">
        <v>12</v>
      </c>
      <c r="O82" s="82">
        <f t="shared" ref="O82" si="228">N82/N83</f>
        <v>1</v>
      </c>
      <c r="P82" s="30"/>
      <c r="Q82" s="31"/>
      <c r="R82" s="31"/>
      <c r="S82" s="32"/>
      <c r="T82" s="4">
        <v>5</v>
      </c>
      <c r="U82" s="82">
        <f t="shared" ref="U82" si="229">T82/T83</f>
        <v>1</v>
      </c>
      <c r="V82" s="30"/>
      <c r="W82" s="31"/>
      <c r="X82" s="31"/>
      <c r="Y82" s="32"/>
      <c r="Z82" s="4">
        <v>5</v>
      </c>
      <c r="AA82" s="82">
        <f t="shared" ref="AA82" si="230">Z82/Z83</f>
        <v>1</v>
      </c>
      <c r="AB82" s="30"/>
      <c r="AC82" s="31"/>
      <c r="AD82" s="31"/>
      <c r="AE82" s="32"/>
      <c r="AF82" s="4">
        <v>8</v>
      </c>
      <c r="AG82" s="84">
        <f t="shared" ref="AG82" si="231">AF82/AF83</f>
        <v>1</v>
      </c>
    </row>
    <row r="83" spans="1:33" ht="40.5" customHeight="1" thickBot="1" x14ac:dyDescent="0.3">
      <c r="A83" s="106"/>
      <c r="B83" s="73"/>
      <c r="C83" s="73"/>
      <c r="D83" s="75"/>
      <c r="E83" s="77"/>
      <c r="F83" s="13" t="s">
        <v>19</v>
      </c>
      <c r="G83" s="14" t="s">
        <v>144</v>
      </c>
      <c r="H83" s="77"/>
      <c r="I83" s="62"/>
      <c r="J83" s="34"/>
      <c r="K83" s="34"/>
      <c r="L83" s="34"/>
      <c r="M83" s="35"/>
      <c r="N83" s="5">
        <v>12</v>
      </c>
      <c r="O83" s="83"/>
      <c r="P83" s="33"/>
      <c r="Q83" s="34"/>
      <c r="R83" s="34"/>
      <c r="S83" s="35"/>
      <c r="T83" s="5">
        <v>5</v>
      </c>
      <c r="U83" s="83"/>
      <c r="V83" s="33"/>
      <c r="W83" s="34"/>
      <c r="X83" s="34"/>
      <c r="Y83" s="35"/>
      <c r="Z83" s="5">
        <v>5</v>
      </c>
      <c r="AA83" s="83"/>
      <c r="AB83" s="33"/>
      <c r="AC83" s="34"/>
      <c r="AD83" s="34"/>
      <c r="AE83" s="35"/>
      <c r="AF83" s="5">
        <v>8</v>
      </c>
      <c r="AG83" s="85"/>
    </row>
    <row r="191" spans="2:2" ht="15.75" x14ac:dyDescent="0.25">
      <c r="B191" s="29">
        <v>0.16666666666666666</v>
      </c>
    </row>
  </sheetData>
  <protectedRanges>
    <protectedRange sqref="J67 L22:L23 N22:N23 P22:P23 R22:R23 T22:T23 V22:V23 X22:X23 Z22:Z23 AB22:AB23 AD22:AD23 AF22:AF23 J28:J29 L28:L29 N28:N29 P28:P29 R28:R29 T28:T29 V28:V29 X28:X29 Z28:Z29 AB28:AB29 AD28:AD29 AF28:AF29 AB50 AD50:AD51 T67 J54:J57 AB54:AB57 V54:V57 L54:L57 AD54:AD57 R54:R57 Z52:Z57 T52:T57 N54:N57 J60:J65 L60:L65 R60:R65 P54:P65 J14:J17 L14:L17 P14:P17 N14:N17 R14:R17 T14:T17 V14:V17 X14:X17 AB14:AB17 Z14:Z17 AD14:AD17 AF14:AF17 N67 L67 AF50:AF65 J20:J23 J18:AG19 J38:J39 J30:AG31 AF67 AF70:AF77 V60:V65 AB60:AB65 AD60:AD65 X54:X65 P67 N70:N77 R67 V67 T70:T77 X67 Z60:Z65 T60:T65 N60:N65 N32:N37 T32:T37 Z32:Z37 AF32:AF37 N82:N83 T82:T83 Z82:Z83 AF82:AF83 J12:AG13 N4:N11 T4:T11 X4:X11 Z4:Z11 AF4:AF11 L4:L11 P4:P11 R4:R11 V4:V11 AB4:AB11 AD4:AD11 J4:J11 AB67 Z70:Z77 AD67 Z67" name="Rango1_1"/>
    <protectedRange sqref="L20:L21" name="Rango2"/>
    <protectedRange sqref="N20:N21" name="Rango3"/>
    <protectedRange sqref="P20" name="Rango1"/>
    <protectedRange sqref="P21" name="Rango1_2"/>
    <protectedRange sqref="R20" name="Rango2_2"/>
    <protectedRange sqref="R21" name="Rango2_3"/>
    <protectedRange sqref="T20:T21" name="Rango3_1"/>
    <protectedRange sqref="V20:V21" name="Rango3_2"/>
    <protectedRange sqref="X20:X21" name="Rango3_3"/>
    <protectedRange sqref="Z20:Z21" name="Rango3_4"/>
    <protectedRange sqref="J24:J25" name="Rango1_3"/>
    <protectedRange sqref="L24:L25" name="Rango2_4"/>
    <protectedRange sqref="N24:N25" name="Rango3_5"/>
    <protectedRange sqref="J26:J27" name="Rango1_4"/>
    <protectedRange sqref="L26:L27" name="Rango2_5"/>
    <protectedRange sqref="N26:N27" name="Rango3_6"/>
    <protectedRange sqref="L38:L39" name="Rango2_6"/>
    <protectedRange sqref="N38:N39 N44:N45" name="Rango3_7"/>
    <protectedRange sqref="P38:P39" name="Rango1_5"/>
    <protectedRange sqref="R38:R39" name="Rango2_7"/>
    <protectedRange sqref="T38:T39 T44:T45" name="Rango3_8"/>
    <protectedRange sqref="V38:V39" name="Rango3_9"/>
    <protectedRange sqref="X38:X39" name="Rango3_10"/>
    <protectedRange sqref="Z38:Z39 Z44:Z45" name="Rango3_11"/>
    <protectedRange sqref="J40:J41" name="Rango1_6"/>
    <protectedRange sqref="L40:L41" name="Rango2_8"/>
    <protectedRange sqref="N40:N41" name="Rango3_12"/>
    <protectedRange sqref="P40:P41" name="Rango1_7"/>
    <protectedRange sqref="R40:R41" name="Rango2_9"/>
    <protectedRange sqref="T40:T41 T46:T47" name="Rango3_13"/>
    <protectedRange sqref="V40:V41" name="Rango3_14"/>
    <protectedRange sqref="X40:X41" name="Rango3_15"/>
    <protectedRange sqref="Z40:Z41" name="Rango3_16"/>
    <protectedRange sqref="J42:J43 J48:J49" name="Rango1_8"/>
    <protectedRange sqref="L42:L43 L48:L49" name="Rango2_10"/>
    <protectedRange sqref="N42:N43 N48:N49" name="Rango3_17"/>
    <protectedRange sqref="P42:P43 P48:P49" name="Rango1_9"/>
    <protectedRange sqref="R42:R43 R48:R49" name="Rango2_11"/>
    <protectedRange sqref="T42:T43 T48:T49" name="Rango3_18"/>
    <protectedRange sqref="V42:V43 V48:V49" name="Rango3_19"/>
    <protectedRange sqref="X42:X43 X48:X49" name="Rango3_20"/>
    <protectedRange sqref="Z42:Z43 Z48:Z49" name="Rango3_21"/>
    <protectedRange sqref="J50:J51" name="Rango1_11"/>
    <protectedRange sqref="L50:L51" name="Rango2_14"/>
    <protectedRange sqref="N50:N51" name="Rango3_27"/>
    <protectedRange sqref="P50:P51" name="Rango1_12"/>
    <protectedRange sqref="R50:R51" name="Rango2_15"/>
    <protectedRange sqref="T50:T51 V51 X51 Z51 AB51" name="Rango3_28"/>
    <protectedRange sqref="V50" name="Rango1_14"/>
    <protectedRange sqref="X50" name="Rango2_16"/>
    <protectedRange sqref="Z50" name="Rango3_29"/>
    <protectedRange sqref="R58:R59 Z58:Z59 AB68:AB83 J58:J59 J44:J47 N46:N47 P44:P47 V44:V47 Y46:Y47 AB44:AB47 J68:J83 P68:P83 J32:J37 P32:P37 V32:V37 AB32:AB37 V68:V83 J52:J53 P52:P53 V52:V53 AB52:AB53" name="Rango1_15"/>
    <protectedRange sqref="N58:N59 T58:T59 V58:V59 AB58:AB59 AF78:AF81 Z78:Z81 AD58:AD59 L58:L59 L44:L47 R44:R47 X44:X47 AA46:AA47 AD44:AD47 T78:T81 N78:N81 AF68:AF69 Z68:Z69 T68:T69 N68:N69 L32:L37 R32:R37 X32:X37 AD32:AD37 AD68:AD83 L52:L53 R52:R53 X52:X53 AD52:AD53 L68:L83 R68:R83 X68:X83" name="Rango2_17"/>
    <protectedRange sqref="N52:N53" name="Rango3_30"/>
    <protectedRange sqref="J66" name="Rango1_18"/>
    <protectedRange sqref="L66" name="Rango2_19"/>
    <protectedRange sqref="N66" name="Rango3_31"/>
    <protectedRange sqref="P66" name="Rango1_19"/>
    <protectedRange sqref="R66" name="Rango2_21"/>
    <protectedRange sqref="T66" name="Rango3_32"/>
    <protectedRange sqref="V66" name="Rango3_33"/>
    <protectedRange sqref="X66" name="Rango3_34"/>
    <protectedRange sqref="Z66" name="Rango3_35"/>
  </protectedRanges>
  <autoFilter ref="A3:AG83" xr:uid="{00000000-0009-0000-0000-000000000000}">
    <filterColumn colId="5" showButton="0"/>
  </autoFilter>
  <mergeCells count="610">
    <mergeCell ref="O82:O83"/>
    <mergeCell ref="U82:U83"/>
    <mergeCell ref="AA82:AA83"/>
    <mergeCell ref="A80:A81"/>
    <mergeCell ref="B80:B81"/>
    <mergeCell ref="C80:C81"/>
    <mergeCell ref="D80:D81"/>
    <mergeCell ref="E80:E81"/>
    <mergeCell ref="H80:H81"/>
    <mergeCell ref="AG82:AG83"/>
    <mergeCell ref="A82:A83"/>
    <mergeCell ref="B82:B83"/>
    <mergeCell ref="C82:C83"/>
    <mergeCell ref="D82:D83"/>
    <mergeCell ref="E82:E83"/>
    <mergeCell ref="H82:H83"/>
    <mergeCell ref="J18:AG19"/>
    <mergeCell ref="V44:Y45"/>
    <mergeCell ref="AC66:AC67"/>
    <mergeCell ref="AE66:AE67"/>
    <mergeCell ref="AG66:AG67"/>
    <mergeCell ref="AG72:AG73"/>
    <mergeCell ref="O74:O75"/>
    <mergeCell ref="U74:U75"/>
    <mergeCell ref="AA74:AA75"/>
    <mergeCell ref="AG74:AG75"/>
    <mergeCell ref="O72:O73"/>
    <mergeCell ref="U72:U73"/>
    <mergeCell ref="AA72:AA73"/>
    <mergeCell ref="O70:O71"/>
    <mergeCell ref="U70:U71"/>
    <mergeCell ref="AA70:AA71"/>
    <mergeCell ref="H76:H77"/>
    <mergeCell ref="A78:A79"/>
    <mergeCell ref="B78:B79"/>
    <mergeCell ref="C78:C79"/>
    <mergeCell ref="D78:D79"/>
    <mergeCell ref="E78:E79"/>
    <mergeCell ref="H78:H79"/>
    <mergeCell ref="AG76:AG77"/>
    <mergeCell ref="A76:A77"/>
    <mergeCell ref="B76:B77"/>
    <mergeCell ref="C76:C77"/>
    <mergeCell ref="D76:D77"/>
    <mergeCell ref="E76:E77"/>
    <mergeCell ref="O76:O77"/>
    <mergeCell ref="U76:U77"/>
    <mergeCell ref="AA76:AA77"/>
    <mergeCell ref="AG70:AG71"/>
    <mergeCell ref="K66:K67"/>
    <mergeCell ref="M66:M67"/>
    <mergeCell ref="O66:O67"/>
    <mergeCell ref="Q66:Q67"/>
    <mergeCell ref="S66:S67"/>
    <mergeCell ref="U66:U67"/>
    <mergeCell ref="W66:W67"/>
    <mergeCell ref="Y66:Y67"/>
    <mergeCell ref="AA66:AA67"/>
    <mergeCell ref="AC62:AC63"/>
    <mergeCell ref="AE62:AE63"/>
    <mergeCell ref="AG62:AG63"/>
    <mergeCell ref="K64:K65"/>
    <mergeCell ref="M64:M65"/>
    <mergeCell ref="O64:O65"/>
    <mergeCell ref="Q64:Q65"/>
    <mergeCell ref="S64:S65"/>
    <mergeCell ref="U64:U65"/>
    <mergeCell ref="W64:W65"/>
    <mergeCell ref="Y64:Y65"/>
    <mergeCell ref="AA64:AA65"/>
    <mergeCell ref="AC64:AC65"/>
    <mergeCell ref="AE64:AE65"/>
    <mergeCell ref="AG64:AG65"/>
    <mergeCell ref="K62:K63"/>
    <mergeCell ref="M62:M63"/>
    <mergeCell ref="O62:O63"/>
    <mergeCell ref="Q62:Q63"/>
    <mergeCell ref="S62:S63"/>
    <mergeCell ref="U62:U63"/>
    <mergeCell ref="W62:W63"/>
    <mergeCell ref="Y62:Y63"/>
    <mergeCell ref="AA62:AA63"/>
    <mergeCell ref="K60:K61"/>
    <mergeCell ref="M60:M61"/>
    <mergeCell ref="O60:O61"/>
    <mergeCell ref="Q60:Q61"/>
    <mergeCell ref="S60:S61"/>
    <mergeCell ref="U60:U61"/>
    <mergeCell ref="W60:W61"/>
    <mergeCell ref="Y60:Y61"/>
    <mergeCell ref="AA60:AA61"/>
    <mergeCell ref="AC60:AC61"/>
    <mergeCell ref="AE60:AE61"/>
    <mergeCell ref="AG60:AG61"/>
    <mergeCell ref="AG58:AG59"/>
    <mergeCell ref="Q58:Q59"/>
    <mergeCell ref="Y58:Y59"/>
    <mergeCell ref="AC54:AC55"/>
    <mergeCell ref="AE54:AE55"/>
    <mergeCell ref="AG54:AG55"/>
    <mergeCell ref="AC56:AC57"/>
    <mergeCell ref="AE56:AE57"/>
    <mergeCell ref="AG56:AG57"/>
    <mergeCell ref="K56:K57"/>
    <mergeCell ref="M56:M57"/>
    <mergeCell ref="O56:O57"/>
    <mergeCell ref="Q56:Q57"/>
    <mergeCell ref="S56:S57"/>
    <mergeCell ref="U56:U57"/>
    <mergeCell ref="W56:W57"/>
    <mergeCell ref="Y56:Y57"/>
    <mergeCell ref="AA56:AA57"/>
    <mergeCell ref="K54:K55"/>
    <mergeCell ref="M54:M55"/>
    <mergeCell ref="O54:O55"/>
    <mergeCell ref="Q54:Q55"/>
    <mergeCell ref="S54:S55"/>
    <mergeCell ref="U54:U55"/>
    <mergeCell ref="W54:W55"/>
    <mergeCell ref="Y54:Y55"/>
    <mergeCell ref="AA54:AA55"/>
    <mergeCell ref="E54:E55"/>
    <mergeCell ref="H54:H55"/>
    <mergeCell ref="E56:E57"/>
    <mergeCell ref="H56:H57"/>
    <mergeCell ref="E58:E59"/>
    <mergeCell ref="H58:H59"/>
    <mergeCell ref="E74:E75"/>
    <mergeCell ref="H74:H75"/>
    <mergeCell ref="E62:E63"/>
    <mergeCell ref="H62:H63"/>
    <mergeCell ref="E64:E65"/>
    <mergeCell ref="H64:H65"/>
    <mergeCell ref="E66:E67"/>
    <mergeCell ref="H66:H67"/>
    <mergeCell ref="E70:E71"/>
    <mergeCell ref="H70:H71"/>
    <mergeCell ref="E72:E73"/>
    <mergeCell ref="H72:H73"/>
    <mergeCell ref="E60:E61"/>
    <mergeCell ref="H60:H61"/>
    <mergeCell ref="F74:F75"/>
    <mergeCell ref="G74:G75"/>
    <mergeCell ref="E68:E69"/>
    <mergeCell ref="H68:H69"/>
    <mergeCell ref="C70:C71"/>
    <mergeCell ref="C72:C73"/>
    <mergeCell ref="C74:C75"/>
    <mergeCell ref="D54:D55"/>
    <mergeCell ref="D56:D57"/>
    <mergeCell ref="D58:D59"/>
    <mergeCell ref="D60:D61"/>
    <mergeCell ref="D62:D63"/>
    <mergeCell ref="D64:D65"/>
    <mergeCell ref="D66:D67"/>
    <mergeCell ref="D70:D71"/>
    <mergeCell ref="D68:D69"/>
    <mergeCell ref="D72:D73"/>
    <mergeCell ref="D74:D75"/>
    <mergeCell ref="C54:C55"/>
    <mergeCell ref="C56:C57"/>
    <mergeCell ref="C58:C59"/>
    <mergeCell ref="C60:C61"/>
    <mergeCell ref="C62:C63"/>
    <mergeCell ref="C64:C65"/>
    <mergeCell ref="C66:C67"/>
    <mergeCell ref="C68:C69"/>
    <mergeCell ref="A74:A75"/>
    <mergeCell ref="B54:B55"/>
    <mergeCell ref="B56:B57"/>
    <mergeCell ref="B58:B59"/>
    <mergeCell ref="B60:B61"/>
    <mergeCell ref="B62:B63"/>
    <mergeCell ref="B64:B65"/>
    <mergeCell ref="B66:B67"/>
    <mergeCell ref="B70:B71"/>
    <mergeCell ref="B72:B73"/>
    <mergeCell ref="B74:B75"/>
    <mergeCell ref="A60:A61"/>
    <mergeCell ref="A62:A63"/>
    <mergeCell ref="A64:A65"/>
    <mergeCell ref="A66:A67"/>
    <mergeCell ref="A70:A71"/>
    <mergeCell ref="A72:A73"/>
    <mergeCell ref="A68:A69"/>
    <mergeCell ref="B68:B69"/>
    <mergeCell ref="A48:A49"/>
    <mergeCell ref="A50:A51"/>
    <mergeCell ref="A52:A53"/>
    <mergeCell ref="A54:A55"/>
    <mergeCell ref="A56:A57"/>
    <mergeCell ref="A58:A59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12:A13"/>
    <mergeCell ref="A14:A15"/>
    <mergeCell ref="A16:A17"/>
    <mergeCell ref="A18:A19"/>
    <mergeCell ref="A20:A21"/>
    <mergeCell ref="A22:A23"/>
    <mergeCell ref="A24:A25"/>
    <mergeCell ref="A26:A27"/>
    <mergeCell ref="A46:A47"/>
    <mergeCell ref="A1:A2"/>
    <mergeCell ref="A4:A5"/>
    <mergeCell ref="A6:A7"/>
    <mergeCell ref="A8:A9"/>
    <mergeCell ref="A10:A11"/>
    <mergeCell ref="AE6:AE7"/>
    <mergeCell ref="AG6:AG7"/>
    <mergeCell ref="B6:B7"/>
    <mergeCell ref="C6:C7"/>
    <mergeCell ref="D6:D7"/>
    <mergeCell ref="E6:E7"/>
    <mergeCell ref="AG52:AG53"/>
    <mergeCell ref="B10:B11"/>
    <mergeCell ref="C10:C11"/>
    <mergeCell ref="D10:D11"/>
    <mergeCell ref="E10:E11"/>
    <mergeCell ref="H10:H11"/>
    <mergeCell ref="K10:K11"/>
    <mergeCell ref="M10:M11"/>
    <mergeCell ref="O10:O11"/>
    <mergeCell ref="Q10:Q11"/>
    <mergeCell ref="S10:S11"/>
    <mergeCell ref="U10:U11"/>
    <mergeCell ref="W10:W11"/>
    <mergeCell ref="Y10:Y11"/>
    <mergeCell ref="AA10:AA11"/>
    <mergeCell ref="AC10:AC11"/>
    <mergeCell ref="AE10:AE11"/>
    <mergeCell ref="AG10:AG11"/>
    <mergeCell ref="O52:O53"/>
    <mergeCell ref="U52:U53"/>
    <mergeCell ref="AA52:AA53"/>
    <mergeCell ref="O32:O33"/>
    <mergeCell ref="U32:U33"/>
    <mergeCell ref="AA32:AA33"/>
    <mergeCell ref="AE22:AE23"/>
    <mergeCell ref="AG22:AG23"/>
    <mergeCell ref="AG32:AG33"/>
    <mergeCell ref="AG26:AG27"/>
    <mergeCell ref="K28:K29"/>
    <mergeCell ref="M28:M29"/>
    <mergeCell ref="O28:O29"/>
    <mergeCell ref="Q28:Q29"/>
    <mergeCell ref="S28:S29"/>
    <mergeCell ref="U28:U29"/>
    <mergeCell ref="W28:W29"/>
    <mergeCell ref="Y28:Y29"/>
    <mergeCell ref="AA28:AA29"/>
    <mergeCell ref="AC28:AC29"/>
    <mergeCell ref="AE28:AE29"/>
    <mergeCell ref="AG28:AG29"/>
    <mergeCell ref="O26:O27"/>
    <mergeCell ref="Q26:Q27"/>
    <mergeCell ref="S26:S27"/>
    <mergeCell ref="U26:U27"/>
    <mergeCell ref="W26:W27"/>
    <mergeCell ref="Y26:Y27"/>
    <mergeCell ref="AA26:AA27"/>
    <mergeCell ref="AC26:AC27"/>
    <mergeCell ref="M22:M23"/>
    <mergeCell ref="O22:O23"/>
    <mergeCell ref="Q22:Q23"/>
    <mergeCell ref="S22:S23"/>
    <mergeCell ref="U22:U23"/>
    <mergeCell ref="W22:W23"/>
    <mergeCell ref="Y22:Y23"/>
    <mergeCell ref="AA22:AA23"/>
    <mergeCell ref="AC22:AC23"/>
    <mergeCell ref="AC16:AC17"/>
    <mergeCell ref="AE16:AE17"/>
    <mergeCell ref="AG16:AG17"/>
    <mergeCell ref="K16:K17"/>
    <mergeCell ref="M16:M17"/>
    <mergeCell ref="O16:O17"/>
    <mergeCell ref="Q16:Q17"/>
    <mergeCell ref="S16:S17"/>
    <mergeCell ref="U16:U17"/>
    <mergeCell ref="W16:W17"/>
    <mergeCell ref="Y16:Y17"/>
    <mergeCell ref="AA16:AA17"/>
    <mergeCell ref="AG14:AG15"/>
    <mergeCell ref="K8:K9"/>
    <mergeCell ref="M8:M9"/>
    <mergeCell ref="O8:O9"/>
    <mergeCell ref="Q8:Q9"/>
    <mergeCell ref="S8:S9"/>
    <mergeCell ref="U8:U9"/>
    <mergeCell ref="W8:W9"/>
    <mergeCell ref="Y8:Y9"/>
    <mergeCell ref="AA8:AA9"/>
    <mergeCell ref="AC8:AC9"/>
    <mergeCell ref="AE8:AE9"/>
    <mergeCell ref="AG8:AG9"/>
    <mergeCell ref="K14:K15"/>
    <mergeCell ref="M14:M15"/>
    <mergeCell ref="O14:O15"/>
    <mergeCell ref="Q14:Q15"/>
    <mergeCell ref="S14:S15"/>
    <mergeCell ref="U14:U15"/>
    <mergeCell ref="W14:W15"/>
    <mergeCell ref="Y14:Y15"/>
    <mergeCell ref="AA14:AA15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K4:K5"/>
    <mergeCell ref="M4:M5"/>
    <mergeCell ref="O4:O5"/>
    <mergeCell ref="Q4:Q5"/>
    <mergeCell ref="S4:S5"/>
    <mergeCell ref="U4:U5"/>
    <mergeCell ref="W4:W5"/>
    <mergeCell ref="Y4:Y5"/>
    <mergeCell ref="AA4:AA5"/>
    <mergeCell ref="AC4:AC5"/>
    <mergeCell ref="AE4:AE5"/>
    <mergeCell ref="B52:B53"/>
    <mergeCell ref="C52:C53"/>
    <mergeCell ref="D52:D53"/>
    <mergeCell ref="E52:E53"/>
    <mergeCell ref="H52:H53"/>
    <mergeCell ref="J1:AG1"/>
    <mergeCell ref="AG4:AG5"/>
    <mergeCell ref="K6:K7"/>
    <mergeCell ref="M6:M7"/>
    <mergeCell ref="O6:O7"/>
    <mergeCell ref="Q6:Q7"/>
    <mergeCell ref="S6:S7"/>
    <mergeCell ref="U6:U7"/>
    <mergeCell ref="W6:W7"/>
    <mergeCell ref="Y6:Y7"/>
    <mergeCell ref="AA6:AA7"/>
    <mergeCell ref="AC6:AC7"/>
    <mergeCell ref="AC14:AC15"/>
    <mergeCell ref="AE14:AE15"/>
    <mergeCell ref="H4:H5"/>
    <mergeCell ref="H26:H27"/>
    <mergeCell ref="K26:K27"/>
    <mergeCell ref="M26:M27"/>
    <mergeCell ref="AE26:AE27"/>
    <mergeCell ref="I16:I17"/>
    <mergeCell ref="I18:I19"/>
    <mergeCell ref="B28:B29"/>
    <mergeCell ref="C28:C29"/>
    <mergeCell ref="D28:D29"/>
    <mergeCell ref="E28:E29"/>
    <mergeCell ref="H28:H29"/>
    <mergeCell ref="B26:B27"/>
    <mergeCell ref="C26:C27"/>
    <mergeCell ref="D26:D27"/>
    <mergeCell ref="E26:E27"/>
    <mergeCell ref="D24:D25"/>
    <mergeCell ref="E24:E25"/>
    <mergeCell ref="H24:H25"/>
    <mergeCell ref="K24:K25"/>
    <mergeCell ref="M24:M25"/>
    <mergeCell ref="O24:O25"/>
    <mergeCell ref="Q24:Q25"/>
    <mergeCell ref="S24:S25"/>
    <mergeCell ref="U24:U25"/>
    <mergeCell ref="W24:W25"/>
    <mergeCell ref="Y24:Y25"/>
    <mergeCell ref="AA24:AA25"/>
    <mergeCell ref="AC24:AC25"/>
    <mergeCell ref="AE24:AE25"/>
    <mergeCell ref="AG24:AG25"/>
    <mergeCell ref="B22:B23"/>
    <mergeCell ref="C22:C23"/>
    <mergeCell ref="D22:D23"/>
    <mergeCell ref="E22:E23"/>
    <mergeCell ref="H22:H23"/>
    <mergeCell ref="B20:B21"/>
    <mergeCell ref="C20:C21"/>
    <mergeCell ref="D20:D21"/>
    <mergeCell ref="E20:E21"/>
    <mergeCell ref="H20:H21"/>
    <mergeCell ref="K20:K21"/>
    <mergeCell ref="M20:M21"/>
    <mergeCell ref="O20:O21"/>
    <mergeCell ref="Q20:Q21"/>
    <mergeCell ref="S20:S21"/>
    <mergeCell ref="U20:U21"/>
    <mergeCell ref="W20:W21"/>
    <mergeCell ref="Y20:Y21"/>
    <mergeCell ref="AA20:AA21"/>
    <mergeCell ref="AC20:AC21"/>
    <mergeCell ref="AE20:AE21"/>
    <mergeCell ref="AG20:AG21"/>
    <mergeCell ref="K22:K23"/>
    <mergeCell ref="E12:E13"/>
    <mergeCell ref="H12:H13"/>
    <mergeCell ref="B18:B19"/>
    <mergeCell ref="C18:C19"/>
    <mergeCell ref="D18:D19"/>
    <mergeCell ref="E18:E19"/>
    <mergeCell ref="B16:B17"/>
    <mergeCell ref="C16:C17"/>
    <mergeCell ref="D16:D17"/>
    <mergeCell ref="E16:E17"/>
    <mergeCell ref="H16:H17"/>
    <mergeCell ref="B14:B15"/>
    <mergeCell ref="C14:C15"/>
    <mergeCell ref="D14:D15"/>
    <mergeCell ref="E14:E15"/>
    <mergeCell ref="H14:H15"/>
    <mergeCell ref="H18:H19"/>
    <mergeCell ref="F3:G3"/>
    <mergeCell ref="B30:B31"/>
    <mergeCell ref="C30:C31"/>
    <mergeCell ref="D30:D31"/>
    <mergeCell ref="E30:E31"/>
    <mergeCell ref="H30:H31"/>
    <mergeCell ref="C24:C25"/>
    <mergeCell ref="B24:B25"/>
    <mergeCell ref="B8:B9"/>
    <mergeCell ref="C8:C9"/>
    <mergeCell ref="D8:D9"/>
    <mergeCell ref="E8:E9"/>
    <mergeCell ref="H8:H9"/>
    <mergeCell ref="H6:H7"/>
    <mergeCell ref="B4:B5"/>
    <mergeCell ref="C4:C5"/>
    <mergeCell ref="D4:D5"/>
    <mergeCell ref="E4:E5"/>
    <mergeCell ref="B12:B13"/>
    <mergeCell ref="C12:C13"/>
    <mergeCell ref="D12:D13"/>
    <mergeCell ref="B32:B33"/>
    <mergeCell ref="C32:C33"/>
    <mergeCell ref="D32:D33"/>
    <mergeCell ref="E32:E33"/>
    <mergeCell ref="H32:H33"/>
    <mergeCell ref="B34:B35"/>
    <mergeCell ref="C34:C35"/>
    <mergeCell ref="D34:D35"/>
    <mergeCell ref="E34:E35"/>
    <mergeCell ref="H34:H35"/>
    <mergeCell ref="O34:O35"/>
    <mergeCell ref="U34:U35"/>
    <mergeCell ref="AA34:AA35"/>
    <mergeCell ref="AG34:AG35"/>
    <mergeCell ref="B36:B37"/>
    <mergeCell ref="C36:C37"/>
    <mergeCell ref="D36:D37"/>
    <mergeCell ref="E36:E37"/>
    <mergeCell ref="H36:H37"/>
    <mergeCell ref="O36:O37"/>
    <mergeCell ref="U36:U37"/>
    <mergeCell ref="AA36:AA37"/>
    <mergeCell ref="AG36:AG37"/>
    <mergeCell ref="I34:I35"/>
    <mergeCell ref="I36:I37"/>
    <mergeCell ref="B38:B39"/>
    <mergeCell ref="C38:C39"/>
    <mergeCell ref="D38:D39"/>
    <mergeCell ref="E38:E39"/>
    <mergeCell ref="H38:H39"/>
    <mergeCell ref="K38:K39"/>
    <mergeCell ref="M38:M39"/>
    <mergeCell ref="O38:O39"/>
    <mergeCell ref="Q38:Q39"/>
    <mergeCell ref="S38:S39"/>
    <mergeCell ref="U38:U39"/>
    <mergeCell ref="W38:W39"/>
    <mergeCell ref="Y38:Y39"/>
    <mergeCell ref="AA38:AA39"/>
    <mergeCell ref="AC38:AC39"/>
    <mergeCell ref="AE38:AE39"/>
    <mergeCell ref="AG38:AG39"/>
    <mergeCell ref="I38:I39"/>
    <mergeCell ref="B40:B41"/>
    <mergeCell ref="C40:C41"/>
    <mergeCell ref="D40:D41"/>
    <mergeCell ref="E40:E41"/>
    <mergeCell ref="H40:H41"/>
    <mergeCell ref="K40:K41"/>
    <mergeCell ref="M40:M41"/>
    <mergeCell ref="O40:O41"/>
    <mergeCell ref="Q40:Q41"/>
    <mergeCell ref="S40:S41"/>
    <mergeCell ref="U40:U41"/>
    <mergeCell ref="W40:W41"/>
    <mergeCell ref="Y40:Y41"/>
    <mergeCell ref="AA40:AA41"/>
    <mergeCell ref="AC40:AC41"/>
    <mergeCell ref="AE40:AE41"/>
    <mergeCell ref="AG40:AG41"/>
    <mergeCell ref="I40:I41"/>
    <mergeCell ref="K42:K43"/>
    <mergeCell ref="M42:M43"/>
    <mergeCell ref="O42:O43"/>
    <mergeCell ref="Q42:Q43"/>
    <mergeCell ref="S42:S43"/>
    <mergeCell ref="U42:U43"/>
    <mergeCell ref="W42:W43"/>
    <mergeCell ref="Y42:Y43"/>
    <mergeCell ref="AA42:AA43"/>
    <mergeCell ref="AC42:AC43"/>
    <mergeCell ref="AE42:AE43"/>
    <mergeCell ref="AG42:AG43"/>
    <mergeCell ref="AA44:AA45"/>
    <mergeCell ref="AG44:AG45"/>
    <mergeCell ref="B46:B47"/>
    <mergeCell ref="C46:C47"/>
    <mergeCell ref="D46:D47"/>
    <mergeCell ref="E46:E47"/>
    <mergeCell ref="H46:H47"/>
    <mergeCell ref="U46:U47"/>
    <mergeCell ref="AG46:AG47"/>
    <mergeCell ref="B44:B45"/>
    <mergeCell ref="C44:C45"/>
    <mergeCell ref="D44:D45"/>
    <mergeCell ref="E44:E45"/>
    <mergeCell ref="H44:H45"/>
    <mergeCell ref="O44:O45"/>
    <mergeCell ref="U44:U45"/>
    <mergeCell ref="I44:I45"/>
    <mergeCell ref="I46:I47"/>
    <mergeCell ref="K48:K49"/>
    <mergeCell ref="M48:M49"/>
    <mergeCell ref="O48:O49"/>
    <mergeCell ref="Q48:Q49"/>
    <mergeCell ref="S48:S49"/>
    <mergeCell ref="U48:U49"/>
    <mergeCell ref="W48:W49"/>
    <mergeCell ref="Y48:Y49"/>
    <mergeCell ref="AA48:AA49"/>
    <mergeCell ref="AC48:AC49"/>
    <mergeCell ref="AE48:AE49"/>
    <mergeCell ref="AG48:AG49"/>
    <mergeCell ref="D50:D51"/>
    <mergeCell ref="K50:K51"/>
    <mergeCell ref="M50:M51"/>
    <mergeCell ref="O50:O51"/>
    <mergeCell ref="Q50:Q51"/>
    <mergeCell ref="S50:S51"/>
    <mergeCell ref="U50:U51"/>
    <mergeCell ref="W50:W51"/>
    <mergeCell ref="Y50:Y51"/>
    <mergeCell ref="AA50:AA51"/>
    <mergeCell ref="AC50:AC51"/>
    <mergeCell ref="AE50:AE51"/>
    <mergeCell ref="AG50:AG51"/>
    <mergeCell ref="I50:I51"/>
    <mergeCell ref="B1:I1"/>
    <mergeCell ref="B2:I2"/>
    <mergeCell ref="I4:I5"/>
    <mergeCell ref="I6:I7"/>
    <mergeCell ref="I8:I9"/>
    <mergeCell ref="I10:I11"/>
    <mergeCell ref="I12:I13"/>
    <mergeCell ref="I14:I15"/>
    <mergeCell ref="B50:B51"/>
    <mergeCell ref="C50:C51"/>
    <mergeCell ref="E50:E51"/>
    <mergeCell ref="H50:H51"/>
    <mergeCell ref="B48:B49"/>
    <mergeCell ref="C48:C49"/>
    <mergeCell ref="D48:D49"/>
    <mergeCell ref="E48:E49"/>
    <mergeCell ref="H48:H49"/>
    <mergeCell ref="I48:I49"/>
    <mergeCell ref="B42:B43"/>
    <mergeCell ref="C42:C43"/>
    <mergeCell ref="D42:D43"/>
    <mergeCell ref="E42:E43"/>
    <mergeCell ref="H42:H43"/>
    <mergeCell ref="I42:I43"/>
    <mergeCell ref="I20:I21"/>
    <mergeCell ref="I22:I23"/>
    <mergeCell ref="I24:I25"/>
    <mergeCell ref="I26:I27"/>
    <mergeCell ref="I28:I29"/>
    <mergeCell ref="I30:I31"/>
    <mergeCell ref="I32:I33"/>
    <mergeCell ref="I70:I71"/>
    <mergeCell ref="I72:I73"/>
    <mergeCell ref="I74:I75"/>
    <mergeCell ref="I76:I77"/>
    <mergeCell ref="I78:I79"/>
    <mergeCell ref="I80:I81"/>
    <mergeCell ref="I82:I83"/>
    <mergeCell ref="I52:I53"/>
    <mergeCell ref="I54:I55"/>
    <mergeCell ref="I56:I57"/>
    <mergeCell ref="I58:I59"/>
    <mergeCell ref="I60:I61"/>
    <mergeCell ref="I62:I63"/>
    <mergeCell ref="I64:I65"/>
    <mergeCell ref="I66:I67"/>
    <mergeCell ref="I68:I6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1"/>
  <sheetViews>
    <sheetView workbookViewId="0">
      <selection activeCell="K18" sqref="K18"/>
    </sheetView>
  </sheetViews>
  <sheetFormatPr baseColWidth="10" defaultRowHeight="15" x14ac:dyDescent="0.25"/>
  <cols>
    <col min="2" max="3" width="19.85546875" style="52" customWidth="1"/>
    <col min="4" max="4" width="24" style="52" customWidth="1"/>
    <col min="5" max="5" width="4.85546875" customWidth="1"/>
    <col min="6" max="6" width="4.42578125" customWidth="1"/>
    <col min="8" max="8" width="19.85546875" style="52" customWidth="1"/>
    <col min="9" max="9" width="24" style="52" customWidth="1"/>
  </cols>
  <sheetData>
    <row r="1" spans="1:9" ht="15" customHeight="1" x14ac:dyDescent="0.25">
      <c r="A1" s="127" t="s">
        <v>176</v>
      </c>
      <c r="B1" s="128"/>
      <c r="C1" s="128"/>
      <c r="D1" s="129"/>
      <c r="G1" s="127" t="s">
        <v>188</v>
      </c>
      <c r="H1" s="128"/>
      <c r="I1" s="129"/>
    </row>
    <row r="2" spans="1:9" ht="15.75" thickBot="1" x14ac:dyDescent="0.3">
      <c r="A2" s="130"/>
      <c r="B2" s="131"/>
      <c r="C2" s="131"/>
      <c r="D2" s="132"/>
      <c r="G2" s="130"/>
      <c r="H2" s="131"/>
      <c r="I2" s="132"/>
    </row>
    <row r="3" spans="1:9" ht="15.75" thickBot="1" x14ac:dyDescent="0.3">
      <c r="A3" s="53" t="s">
        <v>110</v>
      </c>
      <c r="B3" s="53" t="s">
        <v>4</v>
      </c>
      <c r="C3" s="53" t="s">
        <v>5</v>
      </c>
      <c r="D3" s="53" t="s">
        <v>6</v>
      </c>
      <c r="G3" s="53" t="s">
        <v>110</v>
      </c>
      <c r="H3" s="53" t="s">
        <v>5</v>
      </c>
      <c r="I3" s="53" t="s">
        <v>6</v>
      </c>
    </row>
    <row r="4" spans="1:9" ht="15" customHeight="1" x14ac:dyDescent="0.25">
      <c r="A4" s="105">
        <v>1</v>
      </c>
      <c r="B4" s="72" t="s">
        <v>12</v>
      </c>
      <c r="C4" s="72" t="s">
        <v>13</v>
      </c>
      <c r="D4" s="124" t="s">
        <v>14</v>
      </c>
      <c r="G4" s="105">
        <v>1</v>
      </c>
      <c r="H4" s="133" t="s">
        <v>13</v>
      </c>
      <c r="I4" s="136" t="s">
        <v>21</v>
      </c>
    </row>
    <row r="5" spans="1:9" ht="14.25" customHeight="1" thickBot="1" x14ac:dyDescent="0.3">
      <c r="A5" s="106"/>
      <c r="B5" s="73"/>
      <c r="C5" s="91"/>
      <c r="D5" s="125"/>
      <c r="G5" s="106"/>
      <c r="H5" s="134"/>
      <c r="I5" s="137"/>
    </row>
    <row r="6" spans="1:9" ht="15" customHeight="1" x14ac:dyDescent="0.25">
      <c r="A6" s="105">
        <v>2</v>
      </c>
      <c r="B6" s="78" t="s">
        <v>12</v>
      </c>
      <c r="C6" s="91"/>
      <c r="D6" s="126" t="s">
        <v>21</v>
      </c>
      <c r="G6" s="105">
        <v>2</v>
      </c>
      <c r="H6" s="134"/>
      <c r="I6" s="136" t="s">
        <v>182</v>
      </c>
    </row>
    <row r="7" spans="1:9" ht="15.75" thickBot="1" x14ac:dyDescent="0.3">
      <c r="A7" s="106"/>
      <c r="B7" s="69"/>
      <c r="C7" s="73"/>
      <c r="D7" s="125"/>
      <c r="G7" s="106"/>
      <c r="H7" s="135"/>
      <c r="I7" s="137"/>
    </row>
    <row r="8" spans="1:9" ht="15" customHeight="1" x14ac:dyDescent="0.25">
      <c r="A8" s="105">
        <v>3</v>
      </c>
      <c r="B8" s="91" t="s">
        <v>42</v>
      </c>
      <c r="C8" s="72" t="s">
        <v>25</v>
      </c>
      <c r="D8" s="92" t="s">
        <v>104</v>
      </c>
      <c r="G8" s="105">
        <v>3</v>
      </c>
      <c r="H8" s="133" t="s">
        <v>28</v>
      </c>
      <c r="I8" s="72" t="s">
        <v>190</v>
      </c>
    </row>
    <row r="9" spans="1:9" ht="23.25" customHeight="1" thickBot="1" x14ac:dyDescent="0.3">
      <c r="A9" s="106"/>
      <c r="B9" s="73"/>
      <c r="C9" s="91"/>
      <c r="D9" s="75"/>
      <c r="G9" s="106"/>
      <c r="H9" s="134"/>
      <c r="I9" s="73"/>
    </row>
    <row r="10" spans="1:9" ht="15" customHeight="1" x14ac:dyDescent="0.25">
      <c r="A10" s="105">
        <v>4</v>
      </c>
      <c r="B10" s="78" t="s">
        <v>42</v>
      </c>
      <c r="C10" s="91"/>
      <c r="D10" s="79" t="s">
        <v>107</v>
      </c>
      <c r="G10" s="105">
        <v>4</v>
      </c>
      <c r="H10" s="134"/>
      <c r="I10" s="136" t="s">
        <v>191</v>
      </c>
    </row>
    <row r="11" spans="1:9" ht="24" customHeight="1" thickBot="1" x14ac:dyDescent="0.3">
      <c r="A11" s="106"/>
      <c r="B11" s="69"/>
      <c r="C11" s="73"/>
      <c r="D11" s="80"/>
      <c r="G11" s="106"/>
      <c r="H11" s="135"/>
      <c r="I11" s="137"/>
    </row>
    <row r="12" spans="1:9" ht="15" customHeight="1" x14ac:dyDescent="0.25">
      <c r="A12" s="105">
        <v>5</v>
      </c>
      <c r="B12" s="91" t="s">
        <v>43</v>
      </c>
      <c r="C12" s="91" t="s">
        <v>28</v>
      </c>
      <c r="D12" s="126" t="s">
        <v>44</v>
      </c>
      <c r="G12" s="105">
        <v>5</v>
      </c>
      <c r="H12" s="133" t="s">
        <v>31</v>
      </c>
      <c r="I12" s="136" t="s">
        <v>189</v>
      </c>
    </row>
    <row r="13" spans="1:9" ht="15.75" thickBot="1" x14ac:dyDescent="0.3">
      <c r="A13" s="106"/>
      <c r="B13" s="73"/>
      <c r="C13" s="73"/>
      <c r="D13" s="125"/>
      <c r="G13" s="106"/>
      <c r="H13" s="134"/>
      <c r="I13" s="137"/>
    </row>
    <row r="14" spans="1:9" ht="15" customHeight="1" x14ac:dyDescent="0.25">
      <c r="A14" s="105">
        <v>6</v>
      </c>
      <c r="B14" s="78" t="s">
        <v>42</v>
      </c>
      <c r="C14" s="68" t="s">
        <v>31</v>
      </c>
      <c r="D14" s="126" t="s">
        <v>32</v>
      </c>
      <c r="G14" s="105">
        <v>6</v>
      </c>
      <c r="H14" s="134"/>
      <c r="I14" s="136" t="s">
        <v>32</v>
      </c>
    </row>
    <row r="15" spans="1:9" ht="15.75" thickBot="1" x14ac:dyDescent="0.3">
      <c r="A15" s="106"/>
      <c r="B15" s="69"/>
      <c r="C15" s="78"/>
      <c r="D15" s="125"/>
      <c r="G15" s="106"/>
      <c r="H15" s="134"/>
      <c r="I15" s="137"/>
    </row>
    <row r="16" spans="1:9" ht="36" customHeight="1" x14ac:dyDescent="0.25">
      <c r="A16" s="105">
        <v>7</v>
      </c>
      <c r="B16" s="91" t="s">
        <v>42</v>
      </c>
      <c r="C16" s="78"/>
      <c r="D16" s="126" t="s">
        <v>35</v>
      </c>
      <c r="G16" s="105">
        <v>7</v>
      </c>
      <c r="H16" s="134"/>
      <c r="I16" s="136" t="s">
        <v>35</v>
      </c>
    </row>
    <row r="17" spans="1:9" ht="12" customHeight="1" thickBot="1" x14ac:dyDescent="0.3">
      <c r="A17" s="106"/>
      <c r="B17" s="73"/>
      <c r="C17" s="78"/>
      <c r="D17" s="125"/>
      <c r="G17" s="106"/>
      <c r="H17" s="135"/>
      <c r="I17" s="137"/>
    </row>
    <row r="18" spans="1:9" ht="23.25" customHeight="1" x14ac:dyDescent="0.25">
      <c r="A18" s="105">
        <v>8</v>
      </c>
      <c r="B18" s="78" t="s">
        <v>42</v>
      </c>
      <c r="C18" s="78"/>
      <c r="D18" s="126" t="s">
        <v>38</v>
      </c>
      <c r="G18" s="105">
        <v>8</v>
      </c>
      <c r="H18" s="133" t="s">
        <v>196</v>
      </c>
      <c r="I18" s="72" t="s">
        <v>197</v>
      </c>
    </row>
    <row r="19" spans="1:9" ht="23.25" customHeight="1" thickBot="1" x14ac:dyDescent="0.3">
      <c r="A19" s="106"/>
      <c r="B19" s="69"/>
      <c r="C19" s="69"/>
      <c r="D19" s="125"/>
      <c r="G19" s="106"/>
      <c r="H19" s="134"/>
      <c r="I19" s="73"/>
    </row>
    <row r="20" spans="1:9" ht="27" customHeight="1" x14ac:dyDescent="0.25">
      <c r="A20" s="105">
        <v>11</v>
      </c>
      <c r="B20" s="91" t="s">
        <v>65</v>
      </c>
      <c r="C20" s="91" t="s">
        <v>68</v>
      </c>
      <c r="D20" s="92" t="s">
        <v>47</v>
      </c>
      <c r="G20" s="105">
        <v>9</v>
      </c>
      <c r="H20" s="134"/>
      <c r="I20" s="68" t="s">
        <v>198</v>
      </c>
    </row>
    <row r="21" spans="1:9" ht="27" customHeight="1" thickBot="1" x14ac:dyDescent="0.3">
      <c r="A21" s="106"/>
      <c r="B21" s="73"/>
      <c r="C21" s="73"/>
      <c r="D21" s="75"/>
      <c r="G21" s="106"/>
      <c r="H21" s="134"/>
      <c r="I21" s="69"/>
    </row>
    <row r="22" spans="1:9" ht="15" customHeight="1" x14ac:dyDescent="0.25">
      <c r="A22" s="105">
        <v>9</v>
      </c>
      <c r="B22" s="91" t="s">
        <v>63</v>
      </c>
      <c r="C22" s="72" t="s">
        <v>64</v>
      </c>
      <c r="D22" s="92" t="s">
        <v>45</v>
      </c>
      <c r="G22" s="105">
        <v>10</v>
      </c>
      <c r="H22" s="134"/>
      <c r="I22" s="72" t="s">
        <v>199</v>
      </c>
    </row>
    <row r="23" spans="1:9" ht="24.75" customHeight="1" thickBot="1" x14ac:dyDescent="0.3">
      <c r="A23" s="106"/>
      <c r="B23" s="73"/>
      <c r="C23" s="91"/>
      <c r="D23" s="75"/>
      <c r="G23" s="106"/>
      <c r="H23" s="134"/>
      <c r="I23" s="73"/>
    </row>
    <row r="24" spans="1:9" ht="15" customHeight="1" x14ac:dyDescent="0.25">
      <c r="A24" s="105">
        <v>10</v>
      </c>
      <c r="B24" s="78" t="s">
        <v>63</v>
      </c>
      <c r="C24" s="91"/>
      <c r="D24" s="79" t="s">
        <v>46</v>
      </c>
      <c r="G24" s="105">
        <v>11</v>
      </c>
      <c r="H24" s="134"/>
      <c r="I24" s="68" t="s">
        <v>200</v>
      </c>
    </row>
    <row r="25" spans="1:9" ht="25.5" customHeight="1" thickBot="1" x14ac:dyDescent="0.3">
      <c r="A25" s="106"/>
      <c r="B25" s="69"/>
      <c r="C25" s="91"/>
      <c r="D25" s="80"/>
      <c r="G25" s="106"/>
      <c r="H25" s="134"/>
      <c r="I25" s="69"/>
    </row>
    <row r="26" spans="1:9" ht="20.25" customHeight="1" x14ac:dyDescent="0.25">
      <c r="A26" s="105">
        <v>12</v>
      </c>
      <c r="B26" s="78" t="s">
        <v>65</v>
      </c>
      <c r="C26" s="91"/>
      <c r="D26" s="79" t="s">
        <v>48</v>
      </c>
      <c r="G26" s="105">
        <v>12</v>
      </c>
      <c r="H26" s="134"/>
      <c r="I26" s="72" t="s">
        <v>201</v>
      </c>
    </row>
    <row r="27" spans="1:9" ht="36.75" customHeight="1" thickBot="1" x14ac:dyDescent="0.3">
      <c r="A27" s="106"/>
      <c r="B27" s="69"/>
      <c r="C27" s="73"/>
      <c r="D27" s="80"/>
      <c r="G27" s="106"/>
      <c r="H27" s="135"/>
      <c r="I27" s="73"/>
    </row>
    <row r="28" spans="1:9" ht="15" customHeight="1" x14ac:dyDescent="0.25">
      <c r="A28" s="105">
        <v>13</v>
      </c>
      <c r="B28" s="91" t="s">
        <v>65</v>
      </c>
      <c r="C28" s="72" t="s">
        <v>69</v>
      </c>
      <c r="D28" s="92" t="s">
        <v>49</v>
      </c>
      <c r="G28" s="105">
        <v>13</v>
      </c>
      <c r="H28" s="61" t="s">
        <v>73</v>
      </c>
      <c r="I28" s="136" t="s">
        <v>74</v>
      </c>
    </row>
    <row r="29" spans="1:9" ht="21.75" customHeight="1" thickBot="1" x14ac:dyDescent="0.3">
      <c r="A29" s="106"/>
      <c r="B29" s="73"/>
      <c r="C29" s="91"/>
      <c r="D29" s="75"/>
      <c r="G29" s="106"/>
      <c r="H29" s="138"/>
      <c r="I29" s="137"/>
    </row>
    <row r="30" spans="1:9" ht="15" customHeight="1" x14ac:dyDescent="0.25">
      <c r="A30" s="105">
        <v>14</v>
      </c>
      <c r="B30" s="78" t="s">
        <v>65</v>
      </c>
      <c r="C30" s="91"/>
      <c r="D30" s="79" t="s">
        <v>50</v>
      </c>
      <c r="G30" s="105">
        <v>14</v>
      </c>
      <c r="H30" s="138"/>
      <c r="I30" s="136" t="s">
        <v>75</v>
      </c>
    </row>
    <row r="31" spans="1:9" ht="22.5" customHeight="1" thickBot="1" x14ac:dyDescent="0.3">
      <c r="A31" s="106"/>
      <c r="B31" s="69"/>
      <c r="C31" s="73"/>
      <c r="D31" s="80"/>
      <c r="G31" s="106"/>
      <c r="H31" s="138"/>
      <c r="I31" s="137"/>
    </row>
    <row r="32" spans="1:9" ht="15" customHeight="1" x14ac:dyDescent="0.25">
      <c r="A32" s="107">
        <v>15</v>
      </c>
      <c r="B32" s="91" t="s">
        <v>42</v>
      </c>
      <c r="C32" s="72" t="s">
        <v>51</v>
      </c>
      <c r="D32" s="92" t="s">
        <v>52</v>
      </c>
      <c r="G32" s="105">
        <v>15</v>
      </c>
      <c r="H32" s="138"/>
      <c r="I32" s="136" t="s">
        <v>76</v>
      </c>
    </row>
    <row r="33" spans="1:9" ht="15.75" thickBot="1" x14ac:dyDescent="0.3">
      <c r="A33" s="107"/>
      <c r="B33" s="73"/>
      <c r="C33" s="91"/>
      <c r="D33" s="75"/>
      <c r="G33" s="106"/>
      <c r="H33" s="138"/>
      <c r="I33" s="137"/>
    </row>
    <row r="34" spans="1:9" ht="15" customHeight="1" x14ac:dyDescent="0.25">
      <c r="A34" s="105">
        <v>16</v>
      </c>
      <c r="B34" s="78" t="s">
        <v>42</v>
      </c>
      <c r="C34" s="91"/>
      <c r="D34" s="79" t="s">
        <v>53</v>
      </c>
      <c r="G34" s="105">
        <v>16</v>
      </c>
      <c r="H34" s="138"/>
      <c r="I34" s="136" t="s">
        <v>202</v>
      </c>
    </row>
    <row r="35" spans="1:9" ht="24" customHeight="1" thickBot="1" x14ac:dyDescent="0.3">
      <c r="A35" s="106"/>
      <c r="B35" s="69"/>
      <c r="C35" s="91"/>
      <c r="D35" s="80"/>
      <c r="G35" s="106"/>
      <c r="H35" s="62"/>
      <c r="I35" s="137"/>
    </row>
    <row r="36" spans="1:9" ht="34.5" customHeight="1" x14ac:dyDescent="0.25">
      <c r="A36" s="105">
        <v>17</v>
      </c>
      <c r="B36" s="91" t="s">
        <v>42</v>
      </c>
      <c r="C36" s="91"/>
      <c r="D36" s="92" t="s">
        <v>54</v>
      </c>
      <c r="G36" s="105">
        <v>17</v>
      </c>
      <c r="H36" s="61" t="s">
        <v>142</v>
      </c>
      <c r="I36" s="72" t="s">
        <v>185</v>
      </c>
    </row>
    <row r="37" spans="1:9" ht="34.5" customHeight="1" thickBot="1" x14ac:dyDescent="0.3">
      <c r="A37" s="106"/>
      <c r="B37" s="73"/>
      <c r="C37" s="73"/>
      <c r="D37" s="75"/>
      <c r="G37" s="106"/>
      <c r="H37" s="138"/>
      <c r="I37" s="73"/>
    </row>
    <row r="38" spans="1:9" ht="26.25" customHeight="1" x14ac:dyDescent="0.25">
      <c r="A38" s="105">
        <v>18</v>
      </c>
      <c r="B38" s="78" t="s">
        <v>42</v>
      </c>
      <c r="C38" s="68" t="s">
        <v>73</v>
      </c>
      <c r="D38" s="126" t="s">
        <v>74</v>
      </c>
      <c r="G38" s="105">
        <v>18</v>
      </c>
      <c r="H38" s="138"/>
      <c r="I38" s="68" t="s">
        <v>186</v>
      </c>
    </row>
    <row r="39" spans="1:9" ht="26.25" customHeight="1" thickBot="1" x14ac:dyDescent="0.3">
      <c r="A39" s="106"/>
      <c r="B39" s="69"/>
      <c r="C39" s="78"/>
      <c r="D39" s="125"/>
      <c r="G39" s="106"/>
      <c r="H39" s="138"/>
      <c r="I39" s="69"/>
    </row>
    <row r="40" spans="1:9" ht="27" customHeight="1" x14ac:dyDescent="0.25">
      <c r="A40" s="105">
        <v>19</v>
      </c>
      <c r="B40" s="91" t="s">
        <v>42</v>
      </c>
      <c r="C40" s="78"/>
      <c r="D40" s="126" t="s">
        <v>75</v>
      </c>
      <c r="G40" s="105">
        <v>19</v>
      </c>
      <c r="H40" s="138"/>
      <c r="I40" s="72" t="s">
        <v>187</v>
      </c>
    </row>
    <row r="41" spans="1:9" ht="27" customHeight="1" thickBot="1" x14ac:dyDescent="0.3">
      <c r="A41" s="106"/>
      <c r="B41" s="73"/>
      <c r="C41" s="78"/>
      <c r="D41" s="125"/>
      <c r="G41" s="106"/>
      <c r="H41" s="62"/>
      <c r="I41" s="73"/>
    </row>
    <row r="42" spans="1:9" ht="15" customHeight="1" x14ac:dyDescent="0.25">
      <c r="A42" s="105">
        <v>20</v>
      </c>
      <c r="B42" s="78" t="s">
        <v>42</v>
      </c>
      <c r="C42" s="78"/>
      <c r="D42" s="126" t="s">
        <v>76</v>
      </c>
      <c r="G42" s="105">
        <v>20</v>
      </c>
      <c r="H42" s="133" t="s">
        <v>177</v>
      </c>
      <c r="I42" s="72" t="s">
        <v>178</v>
      </c>
    </row>
    <row r="43" spans="1:9" ht="24" customHeight="1" thickBot="1" x14ac:dyDescent="0.3">
      <c r="A43" s="106"/>
      <c r="B43" s="69"/>
      <c r="C43" s="78"/>
      <c r="D43" s="125"/>
      <c r="G43" s="106"/>
      <c r="H43" s="135"/>
      <c r="I43" s="73"/>
    </row>
    <row r="44" spans="1:9" ht="18.75" customHeight="1" x14ac:dyDescent="0.25">
      <c r="A44" s="105">
        <v>21</v>
      </c>
      <c r="B44" s="72" t="s">
        <v>42</v>
      </c>
      <c r="C44" s="78"/>
      <c r="D44" s="74" t="s">
        <v>157</v>
      </c>
      <c r="G44" s="105">
        <v>21</v>
      </c>
      <c r="H44" s="61" t="s">
        <v>179</v>
      </c>
      <c r="I44" s="68" t="s">
        <v>180</v>
      </c>
    </row>
    <row r="45" spans="1:9" ht="18.75" customHeight="1" thickBot="1" x14ac:dyDescent="0.3">
      <c r="A45" s="106"/>
      <c r="B45" s="73"/>
      <c r="C45" s="78"/>
      <c r="D45" s="75"/>
      <c r="G45" s="106"/>
      <c r="H45" s="138"/>
      <c r="I45" s="69"/>
    </row>
    <row r="46" spans="1:9" ht="15" customHeight="1" x14ac:dyDescent="0.25">
      <c r="A46" s="105">
        <v>22</v>
      </c>
      <c r="B46" s="68" t="s">
        <v>42</v>
      </c>
      <c r="C46" s="78"/>
      <c r="D46" s="86" t="s">
        <v>158</v>
      </c>
      <c r="G46" s="105">
        <v>22</v>
      </c>
      <c r="H46" s="138"/>
      <c r="I46" s="72" t="s">
        <v>181</v>
      </c>
    </row>
    <row r="47" spans="1:9" ht="15.75" thickBot="1" x14ac:dyDescent="0.3">
      <c r="A47" s="106"/>
      <c r="B47" s="69"/>
      <c r="C47" s="78"/>
      <c r="D47" s="80"/>
      <c r="G47" s="106"/>
      <c r="H47" s="62"/>
      <c r="I47" s="73"/>
    </row>
    <row r="48" spans="1:9" ht="15" customHeight="1" x14ac:dyDescent="0.25">
      <c r="A48" s="105">
        <v>23</v>
      </c>
      <c r="B48" s="72" t="s">
        <v>42</v>
      </c>
      <c r="C48" s="78"/>
      <c r="D48" s="124" t="s">
        <v>159</v>
      </c>
      <c r="G48" s="105">
        <v>23</v>
      </c>
      <c r="H48" s="133" t="s">
        <v>192</v>
      </c>
      <c r="I48" s="136" t="s">
        <v>193</v>
      </c>
    </row>
    <row r="49" spans="1:9" ht="25.5" customHeight="1" thickBot="1" x14ac:dyDescent="0.3">
      <c r="A49" s="106"/>
      <c r="B49" s="73"/>
      <c r="C49" s="69"/>
      <c r="D49" s="125"/>
      <c r="G49" s="106"/>
      <c r="H49" s="135"/>
      <c r="I49" s="137"/>
    </row>
    <row r="50" spans="1:9" ht="15" customHeight="1" x14ac:dyDescent="0.25">
      <c r="A50" s="105">
        <v>24</v>
      </c>
      <c r="B50" s="68" t="s">
        <v>85</v>
      </c>
      <c r="C50" s="68" t="s">
        <v>86</v>
      </c>
      <c r="D50" s="86" t="s">
        <v>84</v>
      </c>
      <c r="G50" s="105">
        <v>24</v>
      </c>
      <c r="H50" s="133" t="s">
        <v>194</v>
      </c>
      <c r="I50" s="68" t="s">
        <v>195</v>
      </c>
    </row>
    <row r="51" spans="1:9" ht="22.5" customHeight="1" thickBot="1" x14ac:dyDescent="0.3">
      <c r="A51" s="106"/>
      <c r="B51" s="69"/>
      <c r="C51" s="69"/>
      <c r="D51" s="80"/>
      <c r="G51" s="106"/>
      <c r="H51" s="135"/>
      <c r="I51" s="69"/>
    </row>
    <row r="52" spans="1:9" ht="15" customHeight="1" x14ac:dyDescent="0.25">
      <c r="A52" s="105">
        <v>25</v>
      </c>
      <c r="B52" s="72" t="s">
        <v>167</v>
      </c>
      <c r="C52" s="72" t="s">
        <v>64</v>
      </c>
      <c r="D52" s="74" t="s">
        <v>88</v>
      </c>
      <c r="G52" s="105">
        <v>25</v>
      </c>
      <c r="H52" s="61" t="s">
        <v>183</v>
      </c>
      <c r="I52" s="68" t="s">
        <v>184</v>
      </c>
    </row>
    <row r="53" spans="1:9" ht="24" customHeight="1" thickBot="1" x14ac:dyDescent="0.3">
      <c r="A53" s="106"/>
      <c r="B53" s="73"/>
      <c r="C53" s="73"/>
      <c r="D53" s="75"/>
      <c r="G53" s="106"/>
      <c r="H53" s="62"/>
      <c r="I53" s="69"/>
    </row>
    <row r="54" spans="1:9" ht="15" customHeight="1" x14ac:dyDescent="0.25">
      <c r="A54" s="105">
        <v>26</v>
      </c>
      <c r="B54" s="68" t="s">
        <v>85</v>
      </c>
      <c r="C54" s="68" t="s">
        <v>111</v>
      </c>
      <c r="D54" s="86" t="s">
        <v>112</v>
      </c>
      <c r="G54" s="59"/>
      <c r="H54" s="56"/>
      <c r="I54" s="56"/>
    </row>
    <row r="55" spans="1:9" ht="23.25" customHeight="1" thickBot="1" x14ac:dyDescent="0.3">
      <c r="A55" s="106"/>
      <c r="B55" s="69"/>
      <c r="C55" s="78"/>
      <c r="D55" s="80"/>
      <c r="G55" s="60"/>
      <c r="H55" s="58"/>
      <c r="I55" s="57"/>
    </row>
    <row r="56" spans="1:9" ht="15" customHeight="1" x14ac:dyDescent="0.25">
      <c r="A56" s="105">
        <v>27</v>
      </c>
      <c r="B56" s="72" t="s">
        <v>85</v>
      </c>
      <c r="C56" s="78"/>
      <c r="D56" s="74" t="s">
        <v>115</v>
      </c>
      <c r="G56" s="59"/>
      <c r="H56" s="58"/>
      <c r="I56" s="54"/>
    </row>
    <row r="57" spans="1:9" ht="24.75" customHeight="1" thickBot="1" x14ac:dyDescent="0.3">
      <c r="A57" s="106"/>
      <c r="B57" s="73"/>
      <c r="C57" s="69"/>
      <c r="D57" s="75"/>
      <c r="G57" s="60"/>
      <c r="H57" s="57"/>
      <c r="I57" s="55"/>
    </row>
    <row r="58" spans="1:9" ht="15" customHeight="1" x14ac:dyDescent="0.25">
      <c r="A58" s="105">
        <v>28</v>
      </c>
      <c r="B58" s="68" t="s">
        <v>126</v>
      </c>
      <c r="C58" s="68" t="s">
        <v>127</v>
      </c>
      <c r="D58" s="86" t="s">
        <v>118</v>
      </c>
      <c r="G58" s="59"/>
      <c r="H58" s="56"/>
      <c r="I58" s="56"/>
    </row>
    <row r="59" spans="1:9" ht="15.75" thickBot="1" x14ac:dyDescent="0.3">
      <c r="A59" s="106"/>
      <c r="B59" s="69"/>
      <c r="C59" s="69"/>
      <c r="D59" s="80"/>
      <c r="G59" s="60"/>
      <c r="H59" s="57"/>
      <c r="I59" s="57"/>
    </row>
    <row r="60" spans="1:9" ht="15" customHeight="1" x14ac:dyDescent="0.25">
      <c r="A60" s="105">
        <v>29</v>
      </c>
      <c r="B60" s="68" t="s">
        <v>128</v>
      </c>
      <c r="C60" s="68" t="s">
        <v>129</v>
      </c>
      <c r="D60" s="86" t="s">
        <v>119</v>
      </c>
      <c r="G60" s="59"/>
      <c r="H60" s="56"/>
      <c r="I60" s="56"/>
    </row>
    <row r="61" spans="1:9" ht="15.75" thickBot="1" x14ac:dyDescent="0.3">
      <c r="A61" s="106"/>
      <c r="B61" s="69"/>
      <c r="C61" s="78"/>
      <c r="D61" s="80"/>
      <c r="G61" s="60"/>
      <c r="H61" s="58"/>
      <c r="I61" s="57"/>
    </row>
    <row r="62" spans="1:9" ht="15" customHeight="1" x14ac:dyDescent="0.25">
      <c r="A62" s="105">
        <v>30</v>
      </c>
      <c r="B62" s="72" t="s">
        <v>128</v>
      </c>
      <c r="C62" s="78"/>
      <c r="D62" s="74" t="s">
        <v>120</v>
      </c>
      <c r="G62" s="59"/>
      <c r="H62" s="58"/>
      <c r="I62" s="54"/>
    </row>
    <row r="63" spans="1:9" ht="15.75" thickBot="1" x14ac:dyDescent="0.3">
      <c r="A63" s="106"/>
      <c r="B63" s="73"/>
      <c r="C63" s="69"/>
      <c r="D63" s="75"/>
      <c r="G63" s="60"/>
      <c r="H63" s="57"/>
      <c r="I63" s="55"/>
    </row>
    <row r="64" spans="1:9" ht="15" customHeight="1" x14ac:dyDescent="0.25">
      <c r="A64" s="105">
        <v>31</v>
      </c>
      <c r="B64" s="68" t="s">
        <v>134</v>
      </c>
      <c r="C64" s="68" t="s">
        <v>134</v>
      </c>
      <c r="D64" s="86" t="s">
        <v>121</v>
      </c>
      <c r="G64" s="59"/>
      <c r="H64" s="56"/>
      <c r="I64" s="56"/>
    </row>
    <row r="65" spans="1:9" ht="15.75" thickBot="1" x14ac:dyDescent="0.3">
      <c r="A65" s="106"/>
      <c r="B65" s="69"/>
      <c r="C65" s="78"/>
      <c r="D65" s="80"/>
      <c r="G65" s="60"/>
      <c r="H65" s="58"/>
      <c r="I65" s="57"/>
    </row>
    <row r="66" spans="1:9" ht="15" customHeight="1" x14ac:dyDescent="0.25">
      <c r="A66" s="105">
        <v>32</v>
      </c>
      <c r="B66" s="72" t="s">
        <v>134</v>
      </c>
      <c r="C66" s="78"/>
      <c r="D66" s="124" t="s">
        <v>122</v>
      </c>
      <c r="G66" s="59"/>
      <c r="H66" s="58"/>
      <c r="I66" s="54"/>
    </row>
    <row r="67" spans="1:9" ht="15.75" thickBot="1" x14ac:dyDescent="0.3">
      <c r="A67" s="106"/>
      <c r="B67" s="73"/>
      <c r="C67" s="69"/>
      <c r="D67" s="125"/>
      <c r="G67" s="60"/>
      <c r="H67" s="57"/>
      <c r="I67" s="55"/>
    </row>
    <row r="68" spans="1:9" ht="15" customHeight="1" x14ac:dyDescent="0.25">
      <c r="A68" s="105">
        <v>33</v>
      </c>
      <c r="B68" s="68" t="s">
        <v>42</v>
      </c>
      <c r="C68" s="68" t="s">
        <v>83</v>
      </c>
      <c r="D68" s="86" t="s">
        <v>168</v>
      </c>
      <c r="G68" s="59"/>
      <c r="H68" s="56"/>
      <c r="I68" s="56"/>
    </row>
    <row r="69" spans="1:9" ht="15.75" thickBot="1" x14ac:dyDescent="0.3">
      <c r="A69" s="106"/>
      <c r="B69" s="69"/>
      <c r="C69" s="78"/>
      <c r="D69" s="80"/>
      <c r="G69" s="60"/>
      <c r="H69" s="58"/>
      <c r="I69" s="57"/>
    </row>
    <row r="70" spans="1:9" ht="15" customHeight="1" x14ac:dyDescent="0.25">
      <c r="A70" s="105">
        <v>34</v>
      </c>
      <c r="B70" s="72" t="s">
        <v>42</v>
      </c>
      <c r="C70" s="78"/>
      <c r="D70" s="74" t="s">
        <v>168</v>
      </c>
      <c r="G70" s="59"/>
      <c r="H70" s="58"/>
      <c r="I70" s="54"/>
    </row>
    <row r="71" spans="1:9" ht="15.75" thickBot="1" x14ac:dyDescent="0.3">
      <c r="A71" s="106"/>
      <c r="B71" s="73"/>
      <c r="C71" s="69"/>
      <c r="D71" s="75"/>
      <c r="G71" s="60"/>
      <c r="H71" s="57"/>
      <c r="I71" s="55"/>
    </row>
    <row r="72" spans="1:9" ht="15" customHeight="1" x14ac:dyDescent="0.25">
      <c r="A72" s="107">
        <v>35</v>
      </c>
      <c r="B72" s="68" t="s">
        <v>141</v>
      </c>
      <c r="C72" s="68" t="s">
        <v>142</v>
      </c>
      <c r="D72" s="86" t="s">
        <v>123</v>
      </c>
      <c r="G72" s="59"/>
      <c r="H72" s="56"/>
      <c r="I72" s="56"/>
    </row>
    <row r="73" spans="1:9" ht="21.75" customHeight="1" thickBot="1" x14ac:dyDescent="0.3">
      <c r="A73" s="107"/>
      <c r="B73" s="69"/>
      <c r="C73" s="78"/>
      <c r="D73" s="80"/>
      <c r="G73" s="60"/>
      <c r="H73" s="58"/>
      <c r="I73" s="57"/>
    </row>
    <row r="74" spans="1:9" ht="15" customHeight="1" x14ac:dyDescent="0.25">
      <c r="A74" s="105">
        <v>36</v>
      </c>
      <c r="B74" s="72" t="s">
        <v>141</v>
      </c>
      <c r="C74" s="78"/>
      <c r="D74" s="74" t="s">
        <v>124</v>
      </c>
      <c r="G74" s="59"/>
      <c r="H74" s="58"/>
      <c r="I74" s="54"/>
    </row>
    <row r="75" spans="1:9" ht="15.75" thickBot="1" x14ac:dyDescent="0.3">
      <c r="A75" s="106"/>
      <c r="B75" s="73"/>
      <c r="C75" s="78"/>
      <c r="D75" s="75"/>
      <c r="G75" s="60"/>
      <c r="H75" s="58"/>
      <c r="I75" s="55"/>
    </row>
    <row r="76" spans="1:9" ht="15" customHeight="1" x14ac:dyDescent="0.25">
      <c r="A76" s="105">
        <v>37</v>
      </c>
      <c r="B76" s="68" t="s">
        <v>141</v>
      </c>
      <c r="C76" s="78"/>
      <c r="D76" s="86" t="s">
        <v>125</v>
      </c>
      <c r="G76" s="59"/>
      <c r="H76" s="58"/>
      <c r="I76" s="56"/>
    </row>
    <row r="77" spans="1:9" ht="15.75" thickBot="1" x14ac:dyDescent="0.3">
      <c r="A77" s="106"/>
      <c r="B77" s="69"/>
      <c r="C77" s="78"/>
      <c r="D77" s="80"/>
      <c r="G77" s="60"/>
      <c r="H77" s="58"/>
      <c r="I77" s="57"/>
    </row>
    <row r="78" spans="1:9" ht="15" customHeight="1" x14ac:dyDescent="0.25">
      <c r="A78" s="105">
        <v>38</v>
      </c>
      <c r="B78" s="72" t="s">
        <v>141</v>
      </c>
      <c r="C78" s="78"/>
      <c r="D78" s="74" t="s">
        <v>150</v>
      </c>
      <c r="G78" s="59"/>
      <c r="H78" s="58"/>
      <c r="I78" s="54"/>
    </row>
    <row r="79" spans="1:9" ht="24.75" customHeight="1" thickBot="1" x14ac:dyDescent="0.3">
      <c r="A79" s="106"/>
      <c r="B79" s="73"/>
      <c r="C79" s="78"/>
      <c r="D79" s="75"/>
      <c r="G79" s="60"/>
      <c r="H79" s="58"/>
      <c r="I79" s="55"/>
    </row>
    <row r="80" spans="1:9" ht="15" customHeight="1" x14ac:dyDescent="0.25">
      <c r="A80" s="105">
        <v>39</v>
      </c>
      <c r="B80" s="68" t="s">
        <v>141</v>
      </c>
      <c r="C80" s="78"/>
      <c r="D80" s="86" t="s">
        <v>151</v>
      </c>
      <c r="G80" s="59"/>
      <c r="H80" s="58"/>
      <c r="I80" s="56"/>
    </row>
    <row r="81" spans="1:9" ht="22.5" customHeight="1" thickBot="1" x14ac:dyDescent="0.3">
      <c r="A81" s="106"/>
      <c r="B81" s="69"/>
      <c r="C81" s="78"/>
      <c r="D81" s="80"/>
      <c r="G81" s="60"/>
      <c r="H81" s="58"/>
      <c r="I81" s="57"/>
    </row>
    <row r="82" spans="1:9" ht="15" customHeight="1" x14ac:dyDescent="0.25">
      <c r="A82" s="105">
        <v>40</v>
      </c>
      <c r="B82" s="72" t="s">
        <v>141</v>
      </c>
      <c r="C82" s="78"/>
      <c r="D82" s="74" t="s">
        <v>169</v>
      </c>
      <c r="G82" s="59"/>
      <c r="H82" s="58"/>
      <c r="I82" s="54"/>
    </row>
    <row r="83" spans="1:9" ht="33.75" customHeight="1" thickBot="1" x14ac:dyDescent="0.3">
      <c r="A83" s="106"/>
      <c r="B83" s="73"/>
      <c r="C83" s="69"/>
      <c r="D83" s="75"/>
      <c r="G83" s="60"/>
      <c r="H83" s="57"/>
      <c r="I83" s="55"/>
    </row>
    <row r="191" spans="2:2" ht="15.75" x14ac:dyDescent="0.25">
      <c r="B191" s="29">
        <v>0.16666666666666666</v>
      </c>
    </row>
  </sheetData>
  <mergeCells count="200">
    <mergeCell ref="G52:G53"/>
    <mergeCell ref="G42:G43"/>
    <mergeCell ref="G44:G45"/>
    <mergeCell ref="G46:G47"/>
    <mergeCell ref="G48:G49"/>
    <mergeCell ref="G50:G51"/>
    <mergeCell ref="G1:I2"/>
    <mergeCell ref="G40:G41"/>
    <mergeCell ref="I40:I41"/>
    <mergeCell ref="H12:H17"/>
    <mergeCell ref="H8:H11"/>
    <mergeCell ref="H36:H41"/>
    <mergeCell ref="H50:H51"/>
    <mergeCell ref="I50:I51"/>
    <mergeCell ref="G18:G19"/>
    <mergeCell ref="I18:I19"/>
    <mergeCell ref="G10:G11"/>
    <mergeCell ref="I10:I11"/>
    <mergeCell ref="H48:H49"/>
    <mergeCell ref="I48:I49"/>
    <mergeCell ref="G16:G17"/>
    <mergeCell ref="I16:I17"/>
    <mergeCell ref="G8:G9"/>
    <mergeCell ref="I8:I9"/>
    <mergeCell ref="H28:H35"/>
    <mergeCell ref="G28:G29"/>
    <mergeCell ref="I28:I29"/>
    <mergeCell ref="G30:G31"/>
    <mergeCell ref="I30:I31"/>
    <mergeCell ref="H18:H27"/>
    <mergeCell ref="G24:G25"/>
    <mergeCell ref="I24:I25"/>
    <mergeCell ref="G26:G27"/>
    <mergeCell ref="I26:I27"/>
    <mergeCell ref="G20:G21"/>
    <mergeCell ref="I20:I21"/>
    <mergeCell ref="G22:G23"/>
    <mergeCell ref="I22:I23"/>
    <mergeCell ref="H52:H53"/>
    <mergeCell ref="I52:I53"/>
    <mergeCell ref="H4:H7"/>
    <mergeCell ref="I46:I47"/>
    <mergeCell ref="G4:G5"/>
    <mergeCell ref="I4:I5"/>
    <mergeCell ref="H44:H47"/>
    <mergeCell ref="H42:H43"/>
    <mergeCell ref="I42:I43"/>
    <mergeCell ref="I44:I45"/>
    <mergeCell ref="G12:G13"/>
    <mergeCell ref="I12:I13"/>
    <mergeCell ref="G14:G15"/>
    <mergeCell ref="I14:I15"/>
    <mergeCell ref="G36:G37"/>
    <mergeCell ref="I36:I37"/>
    <mergeCell ref="G38:G39"/>
    <mergeCell ref="I38:I39"/>
    <mergeCell ref="G6:G7"/>
    <mergeCell ref="I6:I7"/>
    <mergeCell ref="G32:G33"/>
    <mergeCell ref="I32:I33"/>
    <mergeCell ref="G34:G35"/>
    <mergeCell ref="I34:I35"/>
    <mergeCell ref="A74:A75"/>
    <mergeCell ref="A76:A77"/>
    <mergeCell ref="A78:A79"/>
    <mergeCell ref="A80:A81"/>
    <mergeCell ref="A82:A83"/>
    <mergeCell ref="A1:D2"/>
    <mergeCell ref="C4:C7"/>
    <mergeCell ref="C8:C11"/>
    <mergeCell ref="C14:C19"/>
    <mergeCell ref="A20:A21"/>
    <mergeCell ref="A62:A63"/>
    <mergeCell ref="A64:A65"/>
    <mergeCell ref="A66:A67"/>
    <mergeCell ref="A68:A69"/>
    <mergeCell ref="A70:A71"/>
    <mergeCell ref="A72:A73"/>
    <mergeCell ref="A50:A51"/>
    <mergeCell ref="A52:A53"/>
    <mergeCell ref="A54:A55"/>
    <mergeCell ref="A56:A57"/>
    <mergeCell ref="A58:A59"/>
    <mergeCell ref="A60:A61"/>
    <mergeCell ref="A38:A39"/>
    <mergeCell ref="A40:A41"/>
    <mergeCell ref="A42:A43"/>
    <mergeCell ref="A44:A45"/>
    <mergeCell ref="A46:A47"/>
    <mergeCell ref="A48:A49"/>
    <mergeCell ref="A26:A27"/>
    <mergeCell ref="A28:A29"/>
    <mergeCell ref="A30:A31"/>
    <mergeCell ref="A32:A33"/>
    <mergeCell ref="A34:A35"/>
    <mergeCell ref="A36:A37"/>
    <mergeCell ref="A14:A15"/>
    <mergeCell ref="A16:A17"/>
    <mergeCell ref="A18:A19"/>
    <mergeCell ref="A22:A23"/>
    <mergeCell ref="A24:A25"/>
    <mergeCell ref="A4:A5"/>
    <mergeCell ref="A6:A7"/>
    <mergeCell ref="A8:A9"/>
    <mergeCell ref="A10:A11"/>
    <mergeCell ref="A12:A13"/>
    <mergeCell ref="B80:B81"/>
    <mergeCell ref="D80:D81"/>
    <mergeCell ref="B82:B83"/>
    <mergeCell ref="D82:D83"/>
    <mergeCell ref="C72:C83"/>
    <mergeCell ref="B76:B77"/>
    <mergeCell ref="D76:D77"/>
    <mergeCell ref="B78:B79"/>
    <mergeCell ref="D78:D79"/>
    <mergeCell ref="B72:B73"/>
    <mergeCell ref="D72:D73"/>
    <mergeCell ref="B74:B75"/>
    <mergeCell ref="D74:D75"/>
    <mergeCell ref="B68:B69"/>
    <mergeCell ref="D68:D69"/>
    <mergeCell ref="B70:B71"/>
    <mergeCell ref="D70:D71"/>
    <mergeCell ref="C68:C71"/>
    <mergeCell ref="B64:B65"/>
    <mergeCell ref="D64:D65"/>
    <mergeCell ref="B66:B67"/>
    <mergeCell ref="D66:D67"/>
    <mergeCell ref="C64:C67"/>
    <mergeCell ref="B60:B61"/>
    <mergeCell ref="D60:D61"/>
    <mergeCell ref="B62:B63"/>
    <mergeCell ref="D62:D63"/>
    <mergeCell ref="C60:C63"/>
    <mergeCell ref="B56:B57"/>
    <mergeCell ref="D56:D57"/>
    <mergeCell ref="B58:B59"/>
    <mergeCell ref="C58:C59"/>
    <mergeCell ref="D58:D59"/>
    <mergeCell ref="C54:C57"/>
    <mergeCell ref="B52:B53"/>
    <mergeCell ref="C52:C53"/>
    <mergeCell ref="D52:D53"/>
    <mergeCell ref="B54:B55"/>
    <mergeCell ref="D54:D55"/>
    <mergeCell ref="B48:B49"/>
    <mergeCell ref="D48:D49"/>
    <mergeCell ref="B50:B51"/>
    <mergeCell ref="C50:C51"/>
    <mergeCell ref="D50:D51"/>
    <mergeCell ref="C38:C49"/>
    <mergeCell ref="B44:B45"/>
    <mergeCell ref="D44:D45"/>
    <mergeCell ref="B46:B47"/>
    <mergeCell ref="D46:D47"/>
    <mergeCell ref="B40:B41"/>
    <mergeCell ref="D40:D41"/>
    <mergeCell ref="B42:B43"/>
    <mergeCell ref="D42:D43"/>
    <mergeCell ref="B36:B37"/>
    <mergeCell ref="D36:D37"/>
    <mergeCell ref="B38:B39"/>
    <mergeCell ref="D38:D39"/>
    <mergeCell ref="B32:B33"/>
    <mergeCell ref="D32:D33"/>
    <mergeCell ref="B34:B35"/>
    <mergeCell ref="D34:D35"/>
    <mergeCell ref="B28:B29"/>
    <mergeCell ref="D28:D29"/>
    <mergeCell ref="B30:B31"/>
    <mergeCell ref="D30:D31"/>
    <mergeCell ref="C28:C31"/>
    <mergeCell ref="C32:C37"/>
    <mergeCell ref="B26:B27"/>
    <mergeCell ref="D26:D27"/>
    <mergeCell ref="B22:B23"/>
    <mergeCell ref="D22:D23"/>
    <mergeCell ref="B24:B25"/>
    <mergeCell ref="D24:D25"/>
    <mergeCell ref="B16:B17"/>
    <mergeCell ref="D16:D17"/>
    <mergeCell ref="B18:B19"/>
    <mergeCell ref="D18:D19"/>
    <mergeCell ref="B20:B21"/>
    <mergeCell ref="C20:C21"/>
    <mergeCell ref="D20:D21"/>
    <mergeCell ref="C22:C27"/>
    <mergeCell ref="B4:B5"/>
    <mergeCell ref="D4:D5"/>
    <mergeCell ref="B6:B7"/>
    <mergeCell ref="D6:D7"/>
    <mergeCell ref="B12:B13"/>
    <mergeCell ref="C12:C13"/>
    <mergeCell ref="D12:D13"/>
    <mergeCell ref="B14:B15"/>
    <mergeCell ref="D14:D15"/>
    <mergeCell ref="B8:B9"/>
    <mergeCell ref="D8:D9"/>
    <mergeCell ref="B10:B11"/>
    <mergeCell ref="D10:D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Jahir Orlando Morales Rodriguez</dc:creator>
  <cp:lastModifiedBy>Raul Santos Murillo</cp:lastModifiedBy>
  <dcterms:created xsi:type="dcterms:W3CDTF">2018-03-14T16:31:22Z</dcterms:created>
  <dcterms:modified xsi:type="dcterms:W3CDTF">2018-10-01T19:00:25Z</dcterms:modified>
</cp:coreProperties>
</file>