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TH\"/>
    </mc:Choice>
  </mc:AlternateContent>
  <xr:revisionPtr revIDLastSave="0" documentId="13_ncr:1_{98B08189-A0EB-4C6A-AC00-D1F087E8D9AF}" xr6:coauthVersionLast="47" xr6:coauthVersionMax="47" xr10:uidLastSave="{00000000-0000-0000-0000-000000000000}"/>
  <bookViews>
    <workbookView xWindow="-108" yWindow="-108" windowWidth="23256" windowHeight="12456" activeTab="1" xr2:uid="{00000000-000D-0000-FFFF-FFFF00000000}"/>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T4" i="4" l="1"/>
  <c r="S4" i="4"/>
  <c r="S3" i="4"/>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00000000-0006-0000-0100-000001000000}">
      <text>
        <r>
          <rPr>
            <sz val="9"/>
            <color indexed="81"/>
            <rFont val="Tahoma"/>
            <family val="2"/>
          </rPr>
          <t xml:space="preserve">Formato dd/mm//aaaa
</t>
        </r>
      </text>
    </comment>
    <comment ref="B2" authorId="1" shapeId="0" xr:uid="{00000000-0006-0000-0100-000002000000}">
      <text>
        <r>
          <rPr>
            <b/>
            <sz val="9"/>
            <color indexed="81"/>
            <rFont val="Tahoma"/>
            <family val="2"/>
          </rPr>
          <t>OAP:</t>
        </r>
        <r>
          <rPr>
            <sz val="9"/>
            <color indexed="81"/>
            <rFont val="Tahoma"/>
            <family val="2"/>
          </rPr>
          <t xml:space="preserve">
De a conocer fuente del hallazgo o situación presentada. </t>
        </r>
      </text>
    </comment>
    <comment ref="C2" authorId="2" shapeId="0" xr:uid="{00000000-0006-0000-0100-000003000000}">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00000000-0006-0000-0100-000004000000}">
      <text>
        <r>
          <rPr>
            <b/>
            <sz val="9"/>
            <color indexed="81"/>
            <rFont val="Tahoma"/>
            <family val="2"/>
          </rPr>
          <t xml:space="preserve">OAP: </t>
        </r>
        <r>
          <rPr>
            <sz val="9"/>
            <color indexed="81"/>
            <rFont val="Tahoma"/>
            <family val="2"/>
          </rPr>
          <t>Ingrese el ID del informe de auditoría</t>
        </r>
      </text>
    </comment>
    <comment ref="E2" authorId="2" shapeId="0" xr:uid="{00000000-0006-0000-0100-000005000000}">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00000000-0006-0000-0100-000006000000}">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00000000-0006-0000-0100-00000700000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00000000-0006-0000-0100-000008000000}">
      <text>
        <r>
          <rPr>
            <b/>
            <sz val="9"/>
            <color indexed="81"/>
            <rFont val="Tahoma"/>
            <family val="2"/>
          </rPr>
          <t>OAP:</t>
        </r>
        <r>
          <rPr>
            <sz val="9"/>
            <color indexed="81"/>
            <rFont val="Tahoma"/>
            <family val="2"/>
          </rPr>
          <t xml:space="preserve">
Seleccione SI o NO</t>
        </r>
      </text>
    </comment>
    <comment ref="I2" authorId="2" shapeId="0" xr:uid="{00000000-0006-0000-0100-000009000000}">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00000000-0006-0000-0100-00000A000000}">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00000000-0006-0000-0100-00000B000000}">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00000000-0006-0000-0100-00000C000000}">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00000000-0006-0000-0100-00000D000000}">
      <text>
        <r>
          <rPr>
            <b/>
            <sz val="9"/>
            <color indexed="81"/>
            <rFont val="Tahoma"/>
            <family val="2"/>
          </rPr>
          <t>OAP:</t>
        </r>
        <r>
          <rPr>
            <sz val="9"/>
            <color indexed="81"/>
            <rFont val="Tahoma"/>
            <family val="2"/>
          </rPr>
          <t xml:space="preserve">
Ver caracterización e identificar que se afecto. </t>
        </r>
      </text>
    </comment>
    <comment ref="N2" authorId="2" shapeId="0" xr:uid="{00000000-0006-0000-0100-00000E000000}">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00000000-0006-0000-0100-00000F000000}">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00000000-0006-0000-0100-000010000000}">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00000000-0006-0000-0100-000011000000}">
      <text>
        <r>
          <rPr>
            <b/>
            <sz val="9"/>
            <color indexed="81"/>
            <rFont val="Tahoma"/>
            <family val="2"/>
          </rPr>
          <t xml:space="preserve">OAP
</t>
        </r>
        <r>
          <rPr>
            <sz val="9"/>
            <color indexed="81"/>
            <rFont val="Tahoma"/>
            <family val="2"/>
          </rPr>
          <t>Seleccione SI o NO</t>
        </r>
      </text>
    </comment>
    <comment ref="R2" authorId="1" shapeId="0" xr:uid="{00000000-0006-0000-0100-000012000000}">
      <text>
        <r>
          <rPr>
            <b/>
            <sz val="9"/>
            <color indexed="81"/>
            <rFont val="Tahoma"/>
            <family val="2"/>
          </rPr>
          <t>OAP</t>
        </r>
        <r>
          <rPr>
            <sz val="9"/>
            <color indexed="81"/>
            <rFont val="Tahoma"/>
            <family val="2"/>
          </rPr>
          <t xml:space="preserve">
Seleccione SI o NO</t>
        </r>
      </text>
    </comment>
    <comment ref="S2" authorId="3" shapeId="0" xr:uid="{00000000-0006-0000-0100-000013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00000000-0006-0000-0100-000014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00000000-0006-0000-0400-000001000000}">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00000000-0006-0000-0400-000002000000}">
      <text>
        <r>
          <rPr>
            <b/>
            <sz val="9"/>
            <color indexed="81"/>
            <rFont val="Tahoma"/>
            <family val="2"/>
          </rPr>
          <t xml:space="preserve">OAP: </t>
        </r>
        <r>
          <rPr>
            <sz val="9"/>
            <color indexed="81"/>
            <rFont val="Tahoma"/>
            <family val="2"/>
          </rPr>
          <t>Punto atado a la pestaña STORM.</t>
        </r>
      </text>
    </comment>
    <comment ref="A3" authorId="0" shapeId="0" xr:uid="{00000000-0006-0000-0400-000003000000}">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00000000-0006-0000-0400-000004000000}">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00000000-0006-0000-0400-000005000000}">
      <text>
        <r>
          <rPr>
            <b/>
            <sz val="9"/>
            <color indexed="81"/>
            <rFont val="Tahoma"/>
            <family val="2"/>
          </rPr>
          <t xml:space="preserve">OAP:
</t>
        </r>
        <r>
          <rPr>
            <sz val="9"/>
            <color indexed="81"/>
            <rFont val="Tahoma"/>
            <family val="2"/>
          </rPr>
          <t xml:space="preserve">Indique la justificación de esta solicitud
</t>
        </r>
      </text>
    </comment>
    <comment ref="A6" authorId="0" shapeId="0" xr:uid="{00000000-0006-0000-0400-000006000000}">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0000000-0006-0000-0400-000007000000}">
      <text>
        <r>
          <rPr>
            <b/>
            <sz val="9"/>
            <color indexed="81"/>
            <rFont val="Tahoma"/>
            <family val="2"/>
          </rPr>
          <t>OAP:</t>
        </r>
        <r>
          <rPr>
            <sz val="9"/>
            <color indexed="81"/>
            <rFont val="Tahoma"/>
            <family val="2"/>
          </rPr>
          <t xml:space="preserve"> Punto atado a la pestaña STORM.</t>
        </r>
      </text>
    </comment>
    <comment ref="A11" authorId="1" shapeId="0" xr:uid="{00000000-0006-0000-0400-000008000000}">
      <text>
        <r>
          <rPr>
            <b/>
            <sz val="9"/>
            <color indexed="81"/>
            <rFont val="Tahoma"/>
            <family val="2"/>
          </rPr>
          <t xml:space="preserve">OAP: </t>
        </r>
        <r>
          <rPr>
            <sz val="9"/>
            <color indexed="81"/>
            <rFont val="Tahoma"/>
            <family val="2"/>
          </rPr>
          <t>Punto atado a la pestaña STORM.</t>
        </r>
      </text>
    </comment>
    <comment ref="A12" authorId="1" shapeId="0" xr:uid="{00000000-0006-0000-0400-000009000000}">
      <text>
        <r>
          <rPr>
            <b/>
            <sz val="9"/>
            <color indexed="81"/>
            <rFont val="Tahoma"/>
            <family val="2"/>
          </rPr>
          <t xml:space="preserve">OAP: </t>
        </r>
        <r>
          <rPr>
            <sz val="9"/>
            <color indexed="81"/>
            <rFont val="Tahoma"/>
            <family val="2"/>
          </rPr>
          <t>Punto atado a la pestaña STORM.</t>
        </r>
      </text>
    </comment>
    <comment ref="A16" authorId="1" shapeId="0" xr:uid="{00000000-0006-0000-0400-00000A000000}">
      <text>
        <r>
          <rPr>
            <b/>
            <sz val="9"/>
            <color indexed="81"/>
            <rFont val="Tahoma"/>
            <family val="2"/>
          </rPr>
          <t xml:space="preserve">OAP: </t>
        </r>
        <r>
          <rPr>
            <sz val="9"/>
            <color indexed="81"/>
            <rFont val="Tahoma"/>
            <family val="2"/>
          </rPr>
          <t>Punto atado a la pestaña STORM.</t>
        </r>
      </text>
    </comment>
    <comment ref="A17" authorId="1" shapeId="0" xr:uid="{00000000-0006-0000-0400-00000B000000}">
      <text>
        <r>
          <rPr>
            <b/>
            <sz val="9"/>
            <color indexed="81"/>
            <rFont val="Tahoma"/>
            <family val="2"/>
          </rPr>
          <t xml:space="preserve">OAP: </t>
        </r>
        <r>
          <rPr>
            <sz val="9"/>
            <color indexed="81"/>
            <rFont val="Tahoma"/>
            <family val="2"/>
          </rPr>
          <t>Punto atado a la pestaña STORM.</t>
        </r>
      </text>
    </comment>
    <comment ref="A18" authorId="1" shapeId="0" xr:uid="{00000000-0006-0000-0400-00000C000000}">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0000000-0006-0000-0500-00000100000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00000000-0006-0000-0700-000001000000}">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00000000-0006-0000-0700-000002000000}">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00000000-0006-0000-0700-000003000000}">
      <text>
        <r>
          <rPr>
            <b/>
            <sz val="9"/>
            <color indexed="81"/>
            <rFont val="Tahoma"/>
            <family val="2"/>
          </rPr>
          <t>OAP:</t>
        </r>
        <r>
          <rPr>
            <sz val="9"/>
            <color indexed="81"/>
            <rFont val="Tahoma"/>
            <family val="2"/>
          </rPr>
          <t xml:space="preserve"> Diligencie la descripción de la actividad como aparece en el PAI</t>
        </r>
      </text>
    </comment>
    <comment ref="L4" authorId="1" shapeId="0" xr:uid="{00000000-0006-0000-0700-000004000000}">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00000000-0006-0000-0700-00000500000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00000000-0006-0000-0700-000006000000}">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00000000-0006-0000-0700-000007000000}">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0000000-0006-0000-0700-000008000000}">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00000000-0006-0000-0700-000009000000}">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00000000-0006-0000-0700-00000A000000}">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00000000-0006-0000-0700-00000B000000}">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00000000-0006-0000-0700-00000C000000}">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00000000-0006-0000-0700-00000D000000}">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00000000-0006-0000-0700-00000E000000}">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00000000-0006-0000-0700-00000F00000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0000000-0006-0000-0700-000010000000}">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00000000-0006-0000-0700-000011000000}">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0000000-0006-0000-0700-000012000000}">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00000000-0006-0000-0700-000013000000}">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00000000-0006-0000-0700-000014000000}">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00000000-0006-0000-0700-00001500000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<sst xmlns="http://schemas.openxmlformats.org/spreadsheetml/2006/main" count="368" uniqueCount="288">
  <si>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</si>
  <si>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</si>
  <si>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</si>
  <si>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</si>
  <si>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</si>
  <si>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Fecha del informe de ente de control o de autoevaluación</t>
  </si>
  <si>
    <t>Fecha de materialización</t>
  </si>
  <si>
    <t>Fecha de registro de materialización en el aplicativo SVE</t>
  </si>
  <si>
    <t>Fuente de analisis de causa*</t>
  </si>
  <si>
    <t>No. de hallazgo o numeral del Informe de la Auditoría o Visita, o nombre del elemento sujeto de la mejora*</t>
  </si>
  <si>
    <t>Causa del hallazgo o de la autoevalaución</t>
  </si>
  <si>
    <t xml:space="preserve">¿Se Materializa un riesgo identificado? </t>
  </si>
  <si>
    <t>¿Qué control no fue efectivo para evitar la materialización del riesgo?</t>
  </si>
  <si>
    <t>¿Informó a la segunda línea de defensa de este hecho?</t>
  </si>
  <si>
    <t>¿La solución definida ya existe como una actividad  en el plan de acción?</t>
  </si>
  <si>
    <t>Tipo de solicitud PAI</t>
  </si>
  <si>
    <t>Gestión a realizar</t>
  </si>
  <si>
    <t>Acción a adelantar</t>
  </si>
  <si>
    <t>Dependencia</t>
  </si>
  <si>
    <t>Categoria</t>
  </si>
  <si>
    <t>¿Por qué se realiza esta solicitud?</t>
  </si>
  <si>
    <t>¿Para que se realiza esta solicitud?</t>
  </si>
  <si>
    <t>ACTIVIDAD 3</t>
  </si>
  <si>
    <t>ACTIVIDAD 4</t>
  </si>
  <si>
    <t>Valor actual</t>
  </si>
  <si>
    <t>Valor nuevo</t>
  </si>
  <si>
    <t>Nombre de la actividad</t>
  </si>
  <si>
    <t>Descripción de la actividad</t>
  </si>
  <si>
    <t>Fecha inicial</t>
  </si>
  <si>
    <t>Fecha final</t>
  </si>
  <si>
    <t>Responsable</t>
  </si>
  <si>
    <t>Entregable (s)</t>
  </si>
  <si>
    <t>Descripción entregable (s)</t>
  </si>
  <si>
    <t>Meta Institucional</t>
  </si>
  <si>
    <t>Politica(s) de gestión y desempeño</t>
  </si>
  <si>
    <t>Plan(es)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</si>
  <si>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</si>
  <si>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</si>
  <si>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</si>
  <si>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</si>
  <si>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</si>
  <si>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</si>
  <si>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</si>
  <si>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</si>
  <si>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Fuente</t>
  </si>
  <si>
    <t>Presupuesto inversión</t>
  </si>
  <si>
    <t>Meta institucional</t>
  </si>
  <si>
    <t>Políticas de gestión y desempeño</t>
  </si>
  <si>
    <t>Planes institucionales</t>
  </si>
  <si>
    <t>1 - Planeación institucional</t>
  </si>
  <si>
    <t>2 - Control interno</t>
  </si>
  <si>
    <t>3 - Gestión del conocimiento y la innovación</t>
  </si>
  <si>
    <t>4 - Gestión de la información estadística</t>
  </si>
  <si>
    <t>5 - Seguimiento y evaluación del desempeño institucional</t>
  </si>
  <si>
    <t>6 - Fortalecimiento organizacional y simplificación de procesos</t>
  </si>
  <si>
    <t>7 - Gestión presupuestal y eficiencia del gasto público</t>
  </si>
  <si>
    <t>8 - Talento humano</t>
  </si>
  <si>
    <t>2 - Plan Estratégico de Tecnologías de la Información y las Comunicaciones - PETI</t>
  </si>
  <si>
    <t>9 - Integridad</t>
  </si>
  <si>
    <t>3 - Plan de Tratamiento de Riesgos: seguridad de la Información</t>
  </si>
  <si>
    <t>10 - Archivos y gestión documental</t>
  </si>
  <si>
    <t>4 - Plan de Seguridad y Privacidad de la Información</t>
  </si>
  <si>
    <t>11 - Transparencia acceso a la información pública y lucha contra la corrupción</t>
  </si>
  <si>
    <t>5 - Plan Anual de Auditorías</t>
  </si>
  <si>
    <t>12 - Participación ciudadana en la gestión pública</t>
  </si>
  <si>
    <t>6 - Plan de Austeridad</t>
  </si>
  <si>
    <t>13 - Racionalización de trámites</t>
  </si>
  <si>
    <t>7 - Plan Institucional de Archivos de la Entidad - PINAR</t>
  </si>
  <si>
    <t>14 - Servicio al ciudadano</t>
  </si>
  <si>
    <t>8 - Plan Institucional de Gestión Ambiental - PIGA</t>
  </si>
  <si>
    <t>15 - Defensa jurídica</t>
  </si>
  <si>
    <t>9 - Plan de Trabajo Anual en Seguridad y Salud en el Trabajo</t>
  </si>
  <si>
    <t>16 - Mejora normativa</t>
  </si>
  <si>
    <t>10 - Plan de Contingencia</t>
  </si>
  <si>
    <t>17 - Compras y contratación pública</t>
  </si>
  <si>
    <t>11 - Plan Estratégico de Talento Humano</t>
  </si>
  <si>
    <t>18 - Gobierno digital</t>
  </si>
  <si>
    <t>12 - Plan Anual de Vacantes</t>
  </si>
  <si>
    <t>19 - Seguridad digital</t>
  </si>
  <si>
    <t>13 - Plan Institucional de Capacitación</t>
  </si>
  <si>
    <t xml:space="preserve">20. Componente ambiental </t>
  </si>
  <si>
    <t>14 - Plan de Incentivos Institucionales</t>
  </si>
  <si>
    <t>15 - Plan de Previsión de Recursos Humanos</t>
  </si>
  <si>
    <t>16 - Plan del Comité de Conciliación</t>
  </si>
  <si>
    <t>17 - Plan de Mejoramiento</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</si>
  <si>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</si>
  <si>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</si>
  <si>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</si>
  <si>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</si>
  <si>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</si>
  <si>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</si>
  <si>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</si>
  <si>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17.11 - Plan de mejoramiento interno - Evaluación integral al Fondo de Pensiones Públicas de Bogotá - Primer trimestre 2022 - ID 464982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</si>
  <si>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</si>
  <si>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</si>
  <si>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</si>
  <si>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</si>
  <si>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</si>
  <si>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</si>
  <si>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</si>
  <si>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</si>
  <si>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20 - Plan de Apertura - Mejora y Uso de Datos Abiertos</t>
  </si>
  <si>
    <t>SI</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</si>
  <si>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</si>
  <si>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</si>
  <si>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</si>
  <si>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</si>
  <si>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</si>
  <si>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Campos</t>
  </si>
  <si>
    <t>NO</t>
  </si>
  <si>
    <t>Crear actividad en el plan de acción</t>
  </si>
  <si>
    <t>Dirijase a la hoja de "Solicitudes PAI" y solicite la creación de la actividad con cada uno de los atributos requeridos</t>
  </si>
  <si>
    <t>Dirección General - DG</t>
  </si>
  <si>
    <t>Crear actividad</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</si>
  <si>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</si>
  <si>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</si>
  <si>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</si>
  <si>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</si>
  <si>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</si>
  <si>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</si>
  <si>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</si>
  <si>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</si>
  <si>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</si>
  <si>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</si>
  <si>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</si>
  <si>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</si>
  <si>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</si>
  <si>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</si>
  <si>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</si>
  <si>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</si>
  <si>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</si>
  <si>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</si>
  <si>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</si>
  <si>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</si>
  <si>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</si>
  <si>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</si>
  <si>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</si>
  <si>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</si>
  <si>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</si>
  <si>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</si>
  <si>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</si>
  <si>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</si>
  <si>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</si>
  <si>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</si>
  <si>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</si>
  <si>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</si>
  <si>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</si>
  <si>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</si>
  <si>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</si>
  <si>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</si>
  <si>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</si>
  <si>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</si>
  <si>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Si</t>
  </si>
  <si>
    <t>No</t>
  </si>
  <si>
    <t>FORMULAR PREGUNTA</t>
  </si>
  <si>
    <t>Por qué?</t>
  </si>
  <si>
    <t>Hallazgo (informe de auditoria) o situación presentada (autoevaluación)</t>
  </si>
  <si>
    <t xml:space="preserve">ID del informe de auditoría  la auditoría (Si aplica)  </t>
  </si>
  <si>
    <t xml:space="preserve">ANALISIS DE CAUSAS </t>
  </si>
  <si>
    <t xml:space="preserve">Nombre de la auditoría(Si aplica) </t>
  </si>
  <si>
    <t xml:space="preserve">Nombre del Riesgo materializado o propuesta de riesgo a identificar  </t>
  </si>
  <si>
    <t xml:space="preserve">Producto o servicio afectado </t>
  </si>
  <si>
    <t xml:space="preserve">Consecuencia </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</si>
  <si>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</si>
  <si>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</si>
  <si>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</si>
  <si>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</si>
  <si>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</si>
  <si>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</si>
  <si>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</si>
  <si>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</si>
  <si>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</si>
  <si>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</si>
  <si>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</si>
  <si>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</si>
  <si>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</si>
  <si>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Código de acción PAI</t>
  </si>
  <si>
    <t>Nombre del indicador (PM)</t>
  </si>
  <si>
    <t>Formula del indicador (PM)</t>
  </si>
  <si>
    <t xml:space="preserve">Meta del indicador (PM) </t>
  </si>
  <si>
    <t>ACTIVIDAD 5</t>
  </si>
  <si>
    <t>#</t>
  </si>
  <si>
    <t>ACTIVIDAD 6</t>
  </si>
  <si>
    <t>ACTIVIDAD 7</t>
  </si>
  <si>
    <t>ACTIVIDAD 8</t>
  </si>
  <si>
    <t>ACTIVIDAD 9</t>
  </si>
  <si>
    <t>ACTIVIDAD 10</t>
  </si>
  <si>
    <t xml:space="preserve">Modificar actividad en el plan de acción </t>
  </si>
  <si>
    <t>Crear actividad en el plan acción</t>
  </si>
  <si>
    <t>Dirijase a la hoja de "solicitudes PAI", recuerde que mínimo debe solicitar la asociación del clasificador de plan de mejoramiento, plan de tratamiento o riesgo que le aplique.</t>
  </si>
  <si>
    <t>Dirijase a la hoja de "solicitudes PAI" y solicite la creación de la actividad con cada uno de los atributos requeridos</t>
  </si>
  <si>
    <t xml:space="preserve">Acciones relacionadas con la gestión del riesgo 
</t>
  </si>
  <si>
    <t>ANÁLISIS DE CAUSA RAÍZ - METODOLOGÍA "5" PORQUÉ</t>
  </si>
  <si>
    <t>ANÁLISIS DE CAUSA RAÍZ - METODOLOGÍA LLUVIA DE IDEAS</t>
  </si>
  <si>
    <t>APLICACIÓN DE METODOLOGÍA ANÁLISIS DE CAUSAS</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</si>
  <si>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</si>
  <si>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</si>
  <si>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t>Fecha de cuando se idenficó la materialización en el proceso auditor o autoevaluación</t>
  </si>
  <si>
    <t>1 - Implementar la estrategia de Desarrollo Organizacional y Gestión Prestacional</t>
  </si>
  <si>
    <t>3 - Renovar el 100% del programa tecnológico y de gobierno digital</t>
  </si>
  <si>
    <t>2 - Implementar la estrategia de gestión documental</t>
  </si>
  <si>
    <t>4 - Implementar el 100% de la estrategia de atención al pensionado del FONCEP</t>
  </si>
  <si>
    <t>17.2 - Plan de mejoramiento riesgo - Cumplimiento parcial del plan de acción de la OIS 2022</t>
  </si>
  <si>
    <t>17.10 - Plan de mejoramiento interno - Evaluación integral primer trimestre 2020 - ID 336395</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</si>
  <si>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</si>
  <si>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</si>
  <si>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</si>
  <si>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</si>
  <si>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</si>
  <si>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</si>
  <si>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</si>
  <si>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</si>
  <si>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</si>
  <si>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</si>
  <si>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</si>
  <si>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</si>
  <si>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</si>
  <si>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</si>
  <si>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</si>
  <si>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</si>
  <si>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</si>
  <si>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</si>
  <si>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</si>
  <si>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</si>
  <si>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</si>
  <si>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</si>
  <si>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</si>
  <si>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</si>
  <si>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</si>
  <si>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</si>
  <si>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19 - Plan de Participación Ciudadana y Rendición de Cuentas</t>
  </si>
  <si>
    <t>18.8 - Plan de Tratamiento de Riesgos: Fiscales</t>
  </si>
  <si>
    <t>21 - Programa de Transparencia y Ética Pública en el Distrito Capital</t>
  </si>
  <si>
    <t>21.2 - Componente 2: Rendición de cuentas</t>
  </si>
  <si>
    <t>21.1. - Componente 1: Acceso a la Información pública</t>
  </si>
  <si>
    <t>21.3 - Componente 3: Mejora en la atención y servicio a la ciudadanía</t>
  </si>
  <si>
    <t>21.4 - Componente 4: Racionalización de trámites</t>
  </si>
  <si>
    <t>21.5 - Componente 5: Apertura de información y de datos abiertos</t>
  </si>
  <si>
    <t>21.6 - Componente 6: Participación e innovación en la gestión pública</t>
  </si>
  <si>
    <t>21.7 - Componente 7: Fortalecimiento de una cultura de integridad</t>
  </si>
  <si>
    <t>21.8 - Componente 8: Gestión de Riesgos de corrupción</t>
  </si>
  <si>
    <t>21.9 - Componente 9: Medidas de debida diligencia</t>
  </si>
  <si>
    <t>Análisis y medición de indicadores</t>
  </si>
  <si>
    <t>Resultados de informes de la Oficina de Control Interno - OCI</t>
  </si>
  <si>
    <t>Resultados de auditorias realizadas por entes de control</t>
  </si>
  <si>
    <t>Análisis de riesgos</t>
  </si>
  <si>
    <t>Resultados de la revisión por la dirección</t>
  </si>
  <si>
    <t>Análisis de datos y/o estructura documental</t>
  </si>
  <si>
    <t>Análisis de peticiones, quejas o reclamos</t>
  </si>
  <si>
    <t xml:space="preserve">
</t>
  </si>
  <si>
    <t>Autoevaluación del proceso</t>
  </si>
  <si>
    <t>Y11:AA32W11Y11:Z32YY11:AC60</t>
  </si>
  <si>
    <t>Solicitud de entidades externas</t>
  </si>
  <si>
    <t>Informe de seguimiento al cumplimiento de las medidas de austeridad en el
gasto correspondiente al segundo trimestre de 2025.</t>
  </si>
  <si>
    <t>3-2025-06548</t>
  </si>
  <si>
    <t>Hallazgo No. 1</t>
  </si>
  <si>
    <t>Talento humano gestionado inadecuadamente</t>
  </si>
  <si>
    <t>Funcionamiento</t>
  </si>
  <si>
    <t>Actualizar la Circular DG-0001 de 2024 sobre austeridad y eficiencia en el gasto, con énfasis en el numeral 2 (horas extras, dominicales y festivos).</t>
  </si>
  <si>
    <t>Actualizar el contenido de la Circular DG-0001 de 2024 para reforzar las disposiciones de austeridad y eficiencia en el gasto, priorizando la revisión del numeral 2, relacionado con horas extras, dominicales y festivos. El ajuste incluirá lineamientos claros para la autorización, control y justificación de estos pagos, con el fin de garantizar un uso responsable de los recursos y una gestión alineada con las políticas institucionales.</t>
  </si>
  <si>
    <t>Porque la Circular DG-0001 de 2024 requiere ajustes que reflejen de forma precisa las políticas actuales de la entidad, especialmente en lo relacionado con el control de horas extras, dominicales y festivos, a fin de reducir riesgos de pagos injustificados y garantizar coherencia con las medidas de austeridad.</t>
  </si>
  <si>
    <t>Para contar con un documento oficial actualizado que sirva de referencia para la toma de decisiones y la gestión eficiente de los recursos, asegurando que todos los funcionarios conozcan y apliquen las disposiciones vigentes en materia de austeridad y control del gasto.</t>
  </si>
  <si>
    <t>Causa(s) Raíz(ces): Debilidad  en el registro de horas extras causadas, al momento de realizar el diligenciamiento del Formato "Formato de reconocimiento de horas extras y festivos".</t>
  </si>
  <si>
    <t>ACTIVIDAD 2</t>
  </si>
  <si>
    <t>Porque se requiere llevar un control propio de la operación y que se encuentra en línea con la validación del seguimiento realizado a los conductores a través del GPS</t>
  </si>
  <si>
    <t>Para contar con una actividad que permita que el conductor, el técnico que apoya en el seguimiento a los conductores y el responsable del proceso controlen y validen la información registrada en el formato de horas extras de los conductores.</t>
  </si>
  <si>
    <t>Brayan Engativá</t>
  </si>
  <si>
    <t>El responsable del proceso, el apoyo y el conductor harán validación de la inforamción registrada en el formato de reconocimiento de horas extras, comparando la información registrada en la planilla por el conductor con la información que se obtiene de los GPS.</t>
  </si>
  <si>
    <t>Realizar validación de la información registrada por el conductor en el formato de reconocimiento de horas extras</t>
  </si>
  <si>
    <t>1. Debilidad en el diligenciamiento del Formato "Formato de reconocimiento de horas extras y festivos".
2. Debilidad en el proceso de verificación de la información suministrada en los "Formato de reconocimiento de horas extras y festivos" versus la información suministrada por los GPS.
3. Debilidad en el registro de horas extras causadas, al momento de realizar el diligenciamiento del Formato " Formato de reconocimiento de horas extras y festivos".</t>
  </si>
  <si>
    <t>Debilidad  en el registro de horas extras causadas, al momento de realizar el diligenciamiento del Formato "Formato de reconocimiento de horas extras y festivos".</t>
  </si>
  <si>
    <t>No existe un control que guarde relación con la situación del hallazgo, razón por la cual  se creará  un  control para la gestión adecuada de horas extras asociado a este riesgo.</t>
  </si>
  <si>
    <t>n/a</t>
  </si>
  <si>
    <t xml:space="preserve">*Formato de reconocimiento de pago de horas extras firmado
*Correo electrónico de validación de la infromación contrastada
</t>
  </si>
  <si>
    <t>*El entregable es el Formato de reconocimiento de pago de horas extras debidamente diligenciado y firmado.
*Correo electrónico mediante el cual el personal de apoyo responsable de llevar a cabo la validación confirma al lider del proceso , la realización del contrastre entre  la información suminitrada en el formato y la información del GPS.</t>
  </si>
  <si>
    <t>*Circular “Austeridad y eficiencia en el gasto” actualizada y publicada en la página web institucional.</t>
  </si>
  <si>
    <t>*Circular DG-0001 de 2024, con los ajustes en las directrices de austeridad y eficiencia en el gasto, especialmente en lo relacionado con horas extras, dominicales y festivos. El documento debe estar disponible en la página web institucional, garantizando su acceso público y asegurando que todos los servidores/as  cuenten con la información actualizada para su aplicación.</t>
  </si>
  <si>
    <t>Registro y pago de novedades- horas extras</t>
  </si>
  <si>
    <t>Errores en el registro de novedades de nómina relacionados con las horas extras y festivos, lo que puede derivar en pagos indebidos, ajustes posteriores, re procesos administrativos y afectación en la oportunidad y confiabilidad en la información laboral.</t>
  </si>
  <si>
    <t>Revisados los formatos: “FOR-EST-GTH-027 formato de reconocimiento de horas extras y festivos” de los conductores Código 480, Grado 16, del Nivel Asistencial, que soportan los actos administrativos:
No. SFA - 000089 y No. SFA – 000090 de 15 de mayo de 2025; no se observa el registro de las horas extras de los dos conductores que realizaron los desplazamientos de los servidores públicos que autorizó la dirección, los días 4 y 5 de abril de 2025, las cuales debieron ser registradas en los actos administrativos, para el reconocimiento del tiempo a compensar, una vez se determine el exceso en el tope del 50% de la asignación básica, de acuerdo con lo dispuesto en el artículo 14 del Decreto 1498 de 2022, situación derivada de falta de controles efectivos en la determinación de horas extras, lo que conlleva a la materialización del riesgo “Talento humano gestionado inadecuadamente”</t>
  </si>
  <si>
    <t>*Es necesario establecer un control efectivo en la determinación de horas extras para prevenir errores,  asignaciones injustificadas que puedan generar sobrecostos, incumplimiento de la normatividad laboral y afectaciones en la gestión eficiente del personal, lo cual incide directamente en el riesgo  “Talento Humano Gestionado Inadecuadamente”.
*Porque el formato vigente no contempla la política sobre el uso de GPS como mecanismo de verificación, lo que limita la capacidad de control y seguimiento de las horas extras y festivos reportados.</t>
  </si>
  <si>
    <t>Para garantizar que la asignación y pago de horas extras se realicen de manera justa, transparente y conforme a la normatividad vigente, optimizando los recursos institucionales y fortaleciendo la gestión del talento humano.</t>
  </si>
  <si>
    <t>*Versión actualizada y aprobada del Formato de Reconocimiento de Horas Extras y Festivos (Código: FOR-EST-GTH-027), en la cual se incorpora la política institucional sobre el uso de GPS como mecanismo de verificación. 
*Captura de pantalla del control creado en (SVE) que evidencie la creación y parametrización del nuevo control orientado a regular, validar y dar seguimiento a la determinación de horas extras. 
*Acta de comité primario del Área de Talento Humano, donde se evidencia el seguimiento a la ejecución del control de horas extras creado.</t>
  </si>
  <si>
    <t>*Formato actualizado de Reconocimiento de Horas Extras y Festivos (Código: FOR-EST-GTH-027) con inclusión de la política sobre uso de GPS.
*Captura de pantalla del control creado en SVE para la validación y seguimiento de horas extras.
*Acta de comité primario del Área de Talento Humano, donde se evidencia el seguimiento a la ejecución del control de horas extras creado.</t>
  </si>
  <si>
    <t>Definir, documentar y ejecutar un control para regular, validar y realizar seguimiento de la determinación de horas extras, con el propósito de prevenir inconsistencias, asignaciones injustificadas y sobrecostos. Este control incluirá un seguimiento mensual en las reuniones del comité primario del Área de Talento Humano.
Además, actualizar el Formato de Reconocimiento de Horas Extras y Festivos (Código: FOR-EST-GTH-027), incorporando de manera explícita la política institucional relacionada con el uso de GPS como mecanismo de verificación.
El objetivo es garantizar la transparencia en la validación de las horas reportadas y asegurar el cumplimiento de la normatividad laboral y de las políticas internas.</t>
  </si>
  <si>
    <r>
      <rPr>
        <b/>
        <sz val="11"/>
        <color theme="1"/>
        <rFont val="Calibri"/>
        <family val="2"/>
        <scheme val="minor"/>
      </rPr>
      <t>Yadira Tapiero</t>
    </r>
    <r>
      <rPr>
        <sz val="11"/>
        <color theme="1"/>
        <rFont val="Calibri"/>
        <family val="2"/>
        <scheme val="minor"/>
      </rPr>
      <t xml:space="preserve"> / Astrid Muñoz</t>
    </r>
  </si>
  <si>
    <t>Definir, documentar y ejecutar el control de horas extras vs el GPS de los automoviles.</t>
  </si>
  <si>
    <r>
      <rPr>
        <b/>
        <sz val="11"/>
        <color theme="1"/>
        <rFont val="Calibri"/>
        <family val="2"/>
        <scheme val="minor"/>
      </rPr>
      <t>Yadira Tapiero</t>
    </r>
    <r>
      <rPr>
        <sz val="11"/>
        <color theme="1"/>
        <rFont val="Calibri"/>
        <family val="2"/>
        <scheme val="minor"/>
      </rPr>
      <t xml:space="preserve"> / Sonia Alfonso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</si>
</sst>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7" x14ac:knownFonts="1">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sz val="8"/>
      <color rgb="FF000000"/>
      <name val="Segoe UI"/>
      <family val="2"/>
    </font>
    <font>
      <b/>
      <sz val="11"/>
      <color theme="0"/>
      <name val="Calibri"/>
      <family val="2"/>
      <scheme val="minor"/>
    </font>
    <font>
      <sz val="11"/>
      <color theme="0"/>
      <name val="Calibri"/>
      <family val="2"/>
      <scheme val="minor"/>
    </font>
  </fonts>
  <fills count="1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15">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6" fillId="12" borderId="0" xfId="0" applyFont="1" applyFill="1" applyAlignment="1">
      <alignment horizontal="center" vertical="center"/>
    </xf>
    <xf numFmtId="0" fontId="25"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4" fillId="8" borderId="22" xfId="0" applyFont="1" applyFill="1" applyBorder="1" applyAlignment="1">
      <alignment vertical="center" wrapText="1"/>
    </xf>
    <xf numFmtId="0" fontId="0" fillId="0" borderId="5" xfId="0" applyBorder="1" applyAlignment="1">
      <alignment vertical="center"/>
    </xf>
    <xf numFmtId="0" fontId="0" fillId="0" borderId="1" xfId="0" applyBorder="1" applyAlignment="1">
      <alignment vertical="center"/>
    </xf>
    <xf numFmtId="0" fontId="11" fillId="14" borderId="1" xfId="0"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5" xfId="0" applyBorder="1" applyAlignment="1">
      <alignment horizontal="center" vertical="center" wrapText="1"/>
    </xf>
    <xf numFmtId="0" fontId="0" fillId="0" borderId="1" xfId="0" applyBorder="1" applyAlignment="1" applyProtection="1">
      <alignment horizontal="center" vertical="center" wrapText="1"/>
      <protection locked="0"/>
    </xf>
    <xf numFmtId="0" fontId="14" fillId="8" borderId="1" xfId="0" applyFont="1" applyFill="1" applyBorder="1" applyAlignment="1">
      <alignment horizontal="center"/>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5" fillId="10" borderId="1" xfId="2" applyFill="1" applyBorder="1" applyAlignment="1">
      <alignment horizontal="left" vertical="center" wrapText="1"/>
    </xf>
    <xf numFmtId="0" fontId="15" fillId="10" borderId="1" xfId="2" applyFill="1" applyBorder="1" applyAlignment="1">
      <alignment horizontal="center"/>
    </xf>
    <xf numFmtId="0" fontId="17" fillId="14" borderId="3" xfId="2" applyFont="1" applyFill="1" applyBorder="1" applyAlignment="1">
      <alignment horizontal="left" vertical="center"/>
    </xf>
    <xf numFmtId="0" fontId="15" fillId="14" borderId="4" xfId="2" applyFill="1" applyBorder="1" applyAlignment="1">
      <alignment horizontal="left" vertical="center"/>
    </xf>
    <xf numFmtId="0" fontId="15" fillId="14" borderId="5" xfId="2" applyFill="1" applyBorder="1" applyAlignment="1">
      <alignment horizontal="left" vertical="center"/>
    </xf>
    <xf numFmtId="0" fontId="17" fillId="10" borderId="1" xfId="2" applyFont="1" applyFill="1" applyBorder="1" applyAlignment="1">
      <alignment horizontal="center" vertical="center" wrapText="1"/>
    </xf>
    <xf numFmtId="0" fontId="15" fillId="0" borderId="1" xfId="2" applyBorder="1" applyAlignment="1">
      <alignment horizontal="left" vertical="center" wrapText="1"/>
    </xf>
    <xf numFmtId="0" fontId="16" fillId="7" borderId="23" xfId="2" applyFont="1" applyFill="1" applyBorder="1" applyAlignment="1">
      <alignment horizontal="center" vertical="center"/>
    </xf>
    <xf numFmtId="0" fontId="17" fillId="0" borderId="1" xfId="2" applyFont="1" applyBorder="1" applyAlignment="1">
      <alignment horizontal="left" vertical="center" wrapText="1"/>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1" xfId="0" applyBorder="1" applyAlignment="1">
      <alignment horizontal="center"/>
    </xf>
    <xf numFmtId="0" fontId="14" fillId="8" borderId="1" xfId="0" applyFont="1" applyFill="1" applyBorder="1"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0" fillId="10" borderId="5" xfId="0" applyFill="1" applyBorder="1" applyAlignment="1">
      <alignment horizontal="center" vertical="center"/>
    </xf>
    <xf numFmtId="0" fontId="0" fillId="10" borderId="1" xfId="0" applyFill="1" applyBorder="1" applyAlignment="1">
      <alignment horizontal="center" vertic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cellXfs>
  <cellStyles count="4">
    <cellStyle name="Hipervínculo" xfId="1" builtinId="8"/>
    <cellStyle name="Normal" xfId="0" builtinId="0"/>
    <cellStyle name="Normal 2" xfId="2" xr:uid="{00000000-0005-0000-0000-000002000000}"/>
    <cellStyle name="Porcentaje 2" xfId="3" xr:uid="{00000000-0005-0000-0000-000003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1859280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1859280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J8"/>
  <sheetViews>
    <sheetView showGridLines="0" view="pageLayout" zoomScale="90" zoomScaleNormal="100" zoomScaleSheetLayoutView="120" zoomScalePageLayoutView="90" workbookViewId="0">
      <selection activeCell="E4" sqref="E4"/>
    </sheetView>
  </sheetViews>
  <sheetFormatPr baseColWidth="10" defaultColWidth="11.44140625" defaultRowHeight="14.4" x14ac:dyDescent="0.3"/>
  <cols>
    <col min="1" max="1" width="68.44140625" customWidth="1"/>
    <col min="3" max="3" width="15.44140625" customWidth="1"/>
    <col min="4" max="4" width="14.5546875" customWidth="1"/>
  </cols>
  <sheetData>
    <row r="1" spans="1:10" ht="18" x14ac:dyDescent="0.35">
      <c r="A1" s="57" t="s">
        <v>0</v>
      </c>
      <c r="B1" s="57"/>
      <c r="C1" s="57"/>
      <c r="D1" s="57"/>
    </row>
    <row r="4" spans="1:10" ht="97.35" customHeight="1" x14ac:dyDescent="0.3">
      <c r="A4" s="58" t="s">
        <v>1</v>
      </c>
      <c r="B4" s="58"/>
      <c r="C4" s="58"/>
      <c r="D4" s="6" t="s">
        <v>2</v>
      </c>
      <c r="F4" s="1"/>
      <c r="G4" s="1"/>
      <c r="H4" s="1"/>
      <c r="I4" s="1"/>
      <c r="J4" s="1"/>
    </row>
    <row r="5" spans="1:10" x14ac:dyDescent="0.3">
      <c r="A5" s="4"/>
      <c r="B5" s="4"/>
      <c r="C5" s="4"/>
      <c r="D5" s="5"/>
    </row>
    <row r="6" spans="1:10" x14ac:dyDescent="0.3">
      <c r="A6" s="1"/>
    </row>
    <row r="8" spans="1:10" ht="46.35" customHeight="1" x14ac:dyDescent="0.3">
      <c r="A8" s="58" t="s">
        <v>3</v>
      </c>
      <c r="B8" s="58"/>
      <c r="C8" s="58"/>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00000000-0004-0000-0000-000000000000}"/>
    <hyperlink ref="D8" location="'Solicitudes PAI'!A1" display="Ir" xr:uid="{00000000-0004-0000-0000-000001000000}"/>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Y68"/>
  <sheetViews>
    <sheetView showGridLines="0" tabSelected="1" topLeftCell="D1" zoomScale="60" zoomScaleNormal="60" zoomScaleSheetLayoutView="70" zoomScalePageLayoutView="92" workbookViewId="0">
      <selection activeCell="L3" sqref="L3"/>
    </sheetView>
  </sheetViews>
  <sheetFormatPr baseColWidth="10" defaultColWidth="11.5546875" defaultRowHeight="14.4" x14ac:dyDescent="0.3"/>
  <cols>
    <col min="1" max="1" width="23.33203125" style="2" customWidth="1"/>
    <col min="2" max="2" width="28.88671875" style="2" customWidth="1"/>
    <col min="3" max="3" width="27.5546875" style="2" customWidth="1"/>
    <col min="4" max="4" width="16.6640625" style="2" customWidth="1"/>
    <col min="5" max="5" width="17.109375" style="2" customWidth="1"/>
    <col min="6" max="6" width="80.5546875" style="2" customWidth="1"/>
    <col min="7" max="7" width="32.33203125" style="2" customWidth="1"/>
    <col min="8" max="8" width="23.33203125" style="2" customWidth="1"/>
    <col min="9" max="9" width="24.109375" style="2" customWidth="1"/>
    <col min="10" max="11" width="19.88671875" style="2" customWidth="1"/>
    <col min="12" max="12" width="22.33203125" style="2" customWidth="1"/>
    <col min="13" max="13" width="34.33203125" style="8" customWidth="1"/>
    <col min="14" max="14" width="37.44140625" style="8" customWidth="1"/>
    <col min="15" max="15" width="28.88671875" style="8" customWidth="1"/>
    <col min="16" max="16" width="54.88671875" style="8" customWidth="1"/>
    <col min="17" max="17" width="19.109375" style="8" customWidth="1"/>
    <col min="18" max="18" width="19.6640625" style="8" customWidth="1"/>
    <col min="19" max="19" width="21.33203125" style="8" customWidth="1"/>
    <col min="20" max="20" width="37.33203125" style="12" customWidth="1"/>
    <col min="21" max="21" width="11.5546875" style="2"/>
    <col min="22" max="22" width="27.109375" style="2" customWidth="1"/>
    <col min="23" max="23" width="18.109375" style="2" hidden="1" customWidth="1"/>
    <col min="24" max="24" width="23.33203125" style="2" hidden="1" customWidth="1"/>
    <col min="25" max="25" width="40.88671875" style="2" hidden="1" customWidth="1"/>
    <col min="26" max="26" width="38.6640625" style="2" customWidth="1"/>
    <col min="27" max="16384" width="11.5546875" style="2"/>
  </cols>
  <sheetData>
    <row r="1" spans="1:25" ht="38.4" customHeight="1" x14ac:dyDescent="0.3">
      <c r="A1" s="59" t="s">
        <v>158</v>
      </c>
      <c r="B1" s="59"/>
      <c r="C1" s="59"/>
      <c r="D1" s="59"/>
      <c r="E1" s="59"/>
      <c r="F1" s="59"/>
      <c r="G1" s="59"/>
      <c r="H1" s="59"/>
      <c r="I1" s="59"/>
      <c r="J1" s="59"/>
      <c r="K1" s="59"/>
      <c r="L1" s="59"/>
      <c r="M1" s="59"/>
      <c r="N1" s="59"/>
      <c r="O1" s="59"/>
      <c r="P1" s="59"/>
      <c r="Q1" s="59"/>
      <c r="R1" s="59"/>
      <c r="S1" s="59"/>
      <c r="T1" s="60"/>
    </row>
    <row r="2" spans="1:25" s="11" customFormat="1" ht="153" customHeight="1" x14ac:dyDescent="0.3">
      <c r="A2" s="21" t="s">
        <v>5</v>
      </c>
      <c r="B2" s="21" t="s">
        <v>44</v>
      </c>
      <c r="C2" s="21" t="s">
        <v>159</v>
      </c>
      <c r="D2" s="21" t="s">
        <v>157</v>
      </c>
      <c r="E2" s="21" t="s">
        <v>9</v>
      </c>
      <c r="F2" s="21" t="s">
        <v>156</v>
      </c>
      <c r="G2" s="22" t="s">
        <v>10</v>
      </c>
      <c r="H2" s="21" t="s">
        <v>11</v>
      </c>
      <c r="I2" s="21" t="s">
        <v>160</v>
      </c>
      <c r="J2" s="21" t="s">
        <v>6</v>
      </c>
      <c r="K2" s="21" t="s">
        <v>197</v>
      </c>
      <c r="L2" s="21" t="s">
        <v>7</v>
      </c>
      <c r="M2" s="21" t="s">
        <v>161</v>
      </c>
      <c r="N2" s="21" t="s">
        <v>162</v>
      </c>
      <c r="O2" s="21" t="s">
        <v>12</v>
      </c>
      <c r="P2" s="21" t="s">
        <v>191</v>
      </c>
      <c r="Q2" s="20" t="s">
        <v>13</v>
      </c>
      <c r="R2" s="20" t="s">
        <v>14</v>
      </c>
      <c r="S2" s="20" t="s">
        <v>15</v>
      </c>
      <c r="T2" s="20" t="s">
        <v>16</v>
      </c>
    </row>
    <row r="3" spans="1:25" ht="210.75" customHeight="1" x14ac:dyDescent="0.3">
      <c r="A3" s="24">
        <v>45873</v>
      </c>
      <c r="B3" s="19" t="s">
        <v>243</v>
      </c>
      <c r="C3" s="25" t="s">
        <v>253</v>
      </c>
      <c r="D3" s="15" t="s">
        <v>254</v>
      </c>
      <c r="E3" s="15" t="s">
        <v>255</v>
      </c>
      <c r="F3" s="25" t="s">
        <v>279</v>
      </c>
      <c r="G3" s="25" t="s">
        <v>270</v>
      </c>
      <c r="H3" s="15" t="s">
        <v>152</v>
      </c>
      <c r="I3" s="25" t="s">
        <v>256</v>
      </c>
      <c r="J3" s="24">
        <v>45751</v>
      </c>
      <c r="K3" s="24">
        <v>45873</v>
      </c>
      <c r="L3" s="24">
        <v>45891</v>
      </c>
      <c r="M3" s="55" t="s">
        <v>277</v>
      </c>
      <c r="N3" s="29" t="s">
        <v>278</v>
      </c>
      <c r="O3" s="29" t="s">
        <v>271</v>
      </c>
      <c r="P3" s="23"/>
      <c r="Q3" s="7" t="s">
        <v>102</v>
      </c>
      <c r="R3" s="7" t="s">
        <v>109</v>
      </c>
      <c r="S3" s="9" t="str">
        <f>+VLOOKUP(R3,Hoja2!C3:E4,2,FALSE)</f>
        <v>Crear actividad en el plan acción</v>
      </c>
      <c r="T3" s="9" t="str">
        <f>+VLOOKUP(R3,Hoja2!F3:G4,2,FALSE)</f>
        <v>Dirijase a la hoja de "solicitudes PAI" y solicite la creación de la actividad con cada uno de los atributos requeridos</v>
      </c>
      <c r="V3" s="10"/>
      <c r="W3" s="19" t="s">
        <v>243</v>
      </c>
      <c r="X3" s="15" t="s">
        <v>152</v>
      </c>
    </row>
    <row r="4" spans="1:25" ht="178.2" customHeight="1" x14ac:dyDescent="0.3">
      <c r="A4" s="15"/>
      <c r="B4" s="19"/>
      <c r="C4" s="15"/>
      <c r="D4" s="15"/>
      <c r="E4" s="15"/>
      <c r="F4" s="15"/>
      <c r="G4" s="15"/>
      <c r="H4" s="15"/>
      <c r="I4" s="15"/>
      <c r="J4" s="15"/>
      <c r="K4" s="15"/>
      <c r="L4" s="15"/>
      <c r="M4" s="7"/>
      <c r="N4" s="7"/>
      <c r="O4" s="7"/>
      <c r="P4" s="23"/>
      <c r="Q4" s="7"/>
      <c r="R4" s="7"/>
      <c r="S4" s="9" t="e">
        <f>+VLOOKUP(R4,Hoja2!C4:E5,2,FALSE)</f>
        <v>#N/A</v>
      </c>
      <c r="T4" s="9" t="e">
        <f>+VLOOKUP(R4,Hoja2!F4:G5,2,FALSE)</f>
        <v>#N/A</v>
      </c>
      <c r="W4" s="15" t="s">
        <v>244</v>
      </c>
      <c r="X4" s="15" t="s">
        <v>153</v>
      </c>
    </row>
    <row r="5" spans="1:25" ht="181.95" customHeight="1" x14ac:dyDescent="0.3">
      <c r="A5" s="15"/>
      <c r="B5" s="19"/>
      <c r="C5" s="15"/>
      <c r="D5" s="15"/>
      <c r="E5" s="15"/>
      <c r="F5" s="15"/>
      <c r="G5" s="15"/>
      <c r="H5" s="15"/>
      <c r="I5" s="15"/>
      <c r="J5" s="15"/>
      <c r="K5" s="15"/>
      <c r="L5" s="15"/>
      <c r="M5" s="7"/>
      <c r="N5" s="7"/>
      <c r="O5" s="7"/>
      <c r="P5" s="23"/>
      <c r="Q5" s="7"/>
      <c r="R5" s="7"/>
      <c r="S5" s="9" t="e">
        <f>+VLOOKUP(R5,Hoja2!C5:E6,2,FALSE)</f>
        <v>#N/A</v>
      </c>
      <c r="T5" s="9" t="e">
        <f>+VLOOKUP(R5,Hoja2!F5:G6,2,FALSE)</f>
        <v>#N/A</v>
      </c>
      <c r="W5" s="15" t="s">
        <v>242</v>
      </c>
    </row>
    <row r="6" spans="1:25" ht="181.95" customHeight="1" x14ac:dyDescent="0.3">
      <c r="A6" s="15"/>
      <c r="B6" s="19"/>
      <c r="C6" s="15"/>
      <c r="D6" s="15"/>
      <c r="E6" s="15"/>
      <c r="F6" s="15"/>
      <c r="G6" s="15"/>
      <c r="H6" s="15"/>
      <c r="I6" s="15"/>
      <c r="J6" s="15"/>
      <c r="K6" s="15"/>
      <c r="L6" s="15"/>
      <c r="M6" s="7"/>
      <c r="N6" s="7"/>
      <c r="O6" s="7"/>
      <c r="P6" s="23"/>
      <c r="Q6" s="7"/>
      <c r="R6" s="7"/>
      <c r="S6" s="9" t="e">
        <f>+VLOOKUP(R6,Hoja2!C6:E7,2,FALSE)</f>
        <v>#N/A</v>
      </c>
      <c r="T6" s="9" t="e">
        <f>+VLOOKUP(R6,Hoja2!F6:G7,2,FALSE)</f>
        <v>#N/A</v>
      </c>
      <c r="W6" s="19" t="s">
        <v>245</v>
      </c>
      <c r="Y6" s="10" t="s">
        <v>249</v>
      </c>
    </row>
    <row r="7" spans="1:25" ht="193.95" customHeight="1" x14ac:dyDescent="0.3">
      <c r="A7" s="15"/>
      <c r="B7" s="19"/>
      <c r="C7" s="15"/>
      <c r="D7" s="15"/>
      <c r="E7" s="15"/>
      <c r="F7" s="15"/>
      <c r="G7" s="15"/>
      <c r="H7" s="15"/>
      <c r="I7" s="15"/>
      <c r="J7" s="15"/>
      <c r="K7" s="15"/>
      <c r="L7" s="15"/>
      <c r="M7" s="7"/>
      <c r="N7" s="7"/>
      <c r="O7" s="7"/>
      <c r="P7" s="23"/>
      <c r="Q7" s="7"/>
      <c r="R7" s="7" t="s">
        <v>102</v>
      </c>
      <c r="S7" s="9" t="e">
        <f>+VLOOKUP(R7,Hoja2!C7:E8,2,FALSE)</f>
        <v>#N/A</v>
      </c>
      <c r="T7" s="9" t="e">
        <f>+VLOOKUP(R7,Hoja2!F7:G8,2,FALSE)</f>
        <v>#N/A</v>
      </c>
      <c r="W7" s="15" t="s">
        <v>246</v>
      </c>
    </row>
    <row r="8" spans="1:25" ht="182.4" customHeight="1" x14ac:dyDescent="0.3">
      <c r="A8" s="15"/>
      <c r="B8" s="19"/>
      <c r="C8" s="15"/>
      <c r="D8" s="15"/>
      <c r="E8" s="15"/>
      <c r="F8" s="15"/>
      <c r="G8" s="15"/>
      <c r="H8" s="15"/>
      <c r="I8" s="15"/>
      <c r="J8" s="15"/>
      <c r="K8" s="15"/>
      <c r="L8" s="15"/>
      <c r="M8" s="7"/>
      <c r="N8" s="7"/>
      <c r="O8" s="7"/>
      <c r="P8" s="23"/>
      <c r="Q8" s="7"/>
      <c r="R8" s="7"/>
      <c r="S8" s="9" t="e">
        <f>+VLOOKUP(R8,Hoja2!C8:E9,2,FALSE)</f>
        <v>#N/A</v>
      </c>
      <c r="T8" s="9" t="e">
        <f>+VLOOKUP(R8,Hoja2!F8:G9,2,FALSE)</f>
        <v>#N/A</v>
      </c>
      <c r="W8" s="15" t="s">
        <v>247</v>
      </c>
    </row>
    <row r="9" spans="1:25" ht="188.4" customHeight="1" x14ac:dyDescent="0.3">
      <c r="A9" s="15"/>
      <c r="B9" s="19"/>
      <c r="C9" s="15"/>
      <c r="D9" s="15"/>
      <c r="E9" s="15"/>
      <c r="F9" s="15"/>
      <c r="G9" s="15"/>
      <c r="H9" s="15"/>
      <c r="I9" s="15"/>
      <c r="J9" s="15"/>
      <c r="K9" s="15"/>
      <c r="L9" s="15"/>
      <c r="M9" s="7"/>
      <c r="N9" s="7"/>
      <c r="O9" s="7"/>
      <c r="P9" s="23"/>
      <c r="Q9" s="7"/>
      <c r="R9" s="7"/>
      <c r="S9" s="9" t="e">
        <f>+VLOOKUP(R9,Hoja2!C9:E10,2,FALSE)</f>
        <v>#N/A</v>
      </c>
      <c r="T9" s="9" t="e">
        <f>+VLOOKUP(R9,Hoja2!F9:G10,2,FALSE)</f>
        <v>#N/A</v>
      </c>
      <c r="W9" s="19" t="s">
        <v>252</v>
      </c>
    </row>
    <row r="10" spans="1:25" ht="191.4" customHeight="1" x14ac:dyDescent="0.3">
      <c r="A10" s="15"/>
      <c r="B10" s="19"/>
      <c r="C10" s="15"/>
      <c r="D10" s="15"/>
      <c r="E10" s="15"/>
      <c r="F10" s="15"/>
      <c r="G10" s="15"/>
      <c r="H10" s="15"/>
      <c r="I10" s="15"/>
      <c r="J10" s="15"/>
      <c r="K10" s="15"/>
      <c r="L10" s="15"/>
      <c r="M10" s="7"/>
      <c r="N10" s="7"/>
      <c r="O10" s="7"/>
      <c r="P10" s="23"/>
      <c r="Q10" s="7"/>
      <c r="R10" s="7"/>
      <c r="S10" s="9" t="e">
        <f>+VLOOKUP(R10,Hoja2!C10:E11,2,FALSE)</f>
        <v>#N/A</v>
      </c>
      <c r="T10" s="9" t="e">
        <f>+VLOOKUP(R10,Hoja2!F10:G11,2,FALSE)</f>
        <v>#N/A</v>
      </c>
      <c r="W10" s="15" t="s">
        <v>248</v>
      </c>
    </row>
    <row r="11" spans="1:25" ht="192" customHeight="1" x14ac:dyDescent="0.3">
      <c r="A11" s="15"/>
      <c r="B11" s="19"/>
      <c r="C11" s="15"/>
      <c r="D11" s="15"/>
      <c r="E11" s="15"/>
      <c r="F11" s="15"/>
      <c r="G11" s="15"/>
      <c r="H11" s="15"/>
      <c r="I11" s="15"/>
      <c r="J11" s="15"/>
      <c r="K11" s="15"/>
      <c r="L11" s="15"/>
      <c r="M11" s="7"/>
      <c r="N11" s="7"/>
      <c r="O11" s="7"/>
      <c r="P11" s="23"/>
      <c r="Q11" s="7"/>
      <c r="R11" s="7"/>
      <c r="S11" s="9" t="e">
        <f>+VLOOKUP(R11,Hoja2!C11:E12,2,FALSE)</f>
        <v>#N/A</v>
      </c>
      <c r="T11" s="9" t="e">
        <f>+VLOOKUP(R11,Hoja2!F11:G12,2,FALSE)</f>
        <v>#N/A</v>
      </c>
      <c r="W11" s="15" t="s">
        <v>250</v>
      </c>
      <c r="Y11" s="2" t="s">
        <v>251</v>
      </c>
    </row>
    <row r="12" spans="1:25" ht="185.4" customHeight="1" x14ac:dyDescent="0.3">
      <c r="A12" s="15"/>
      <c r="B12" s="19"/>
      <c r="C12" s="15"/>
      <c r="D12" s="15"/>
      <c r="E12" s="15"/>
      <c r="F12" s="15"/>
      <c r="G12" s="15"/>
      <c r="H12" s="15"/>
      <c r="I12" s="15"/>
      <c r="J12" s="15"/>
      <c r="K12" s="15"/>
      <c r="L12" s="15"/>
      <c r="M12" s="7"/>
      <c r="N12" s="7"/>
      <c r="O12" s="7"/>
      <c r="P12" s="23"/>
      <c r="Q12" s="7"/>
      <c r="R12" s="7"/>
      <c r="S12" s="9" t="e">
        <f>+VLOOKUP(R12,Hoja2!C12:E13,2,FALSE)</f>
        <v>#N/A</v>
      </c>
      <c r="T12" s="9" t="e">
        <f>+VLOOKUP(R12,Hoja2!F12:G13,2,FALSE)</f>
        <v>#N/A</v>
      </c>
    </row>
    <row r="13" spans="1:25" x14ac:dyDescent="0.3">
      <c r="T13" s="12" t="str">
        <f>(IF('Analisis de causas'!R13="SI",Listas!$C$1,IF('Analisis de causas'!R13="NO",Listas!$C$2,"")))</f>
        <v/>
      </c>
    </row>
    <row r="14" spans="1:25" x14ac:dyDescent="0.3">
      <c r="T14" s="12" t="str">
        <f>(IF('Analisis de causas'!R14="SI",Listas!$C$1,IF('Analisis de causas'!R14="NO",Listas!$C$2,"")))</f>
        <v/>
      </c>
    </row>
    <row r="15" spans="1:25" x14ac:dyDescent="0.3">
      <c r="T15" s="12" t="str">
        <f>(IF('Analisis de causas'!R15="SI",Listas!$C$1,IF('Analisis de causas'!R15="NO",Listas!$C$2,"")))</f>
        <v/>
      </c>
    </row>
    <row r="16" spans="1:25" x14ac:dyDescent="0.3">
      <c r="T16" s="12" t="str">
        <f>(IF('Analisis de causas'!R16="SI",Listas!$C$1,IF('Analisis de causas'!R16="NO",Listas!$C$2,"")))</f>
        <v/>
      </c>
    </row>
    <row r="17" spans="20:20" x14ac:dyDescent="0.3">
      <c r="T17" s="12" t="str">
        <f>(IF('Analisis de causas'!R17="SI",Listas!$C$1,IF('Analisis de causas'!R17="NO",Listas!$C$2,"")))</f>
        <v/>
      </c>
    </row>
    <row r="18" spans="20:20" x14ac:dyDescent="0.3">
      <c r="T18" s="12" t="str">
        <f>(IF('Analisis de causas'!R18="SI",Listas!$C$1,IF('Analisis de causas'!R18="NO",Listas!$C$2,"")))</f>
        <v/>
      </c>
    </row>
    <row r="19" spans="20:20" x14ac:dyDescent="0.3">
      <c r="T19" s="12" t="str">
        <f>(IF('Analisis de causas'!R19="SI",Listas!$C$1,IF('Analisis de causas'!R19="NO",Listas!$C$2,"")))</f>
        <v/>
      </c>
    </row>
    <row r="20" spans="20:20" x14ac:dyDescent="0.3">
      <c r="T20" s="12" t="str">
        <f>(IF('Analisis de causas'!R20="SI",Listas!$C$1,IF('Analisis de causas'!R20="NO",Listas!$C$2,"")))</f>
        <v/>
      </c>
    </row>
    <row r="21" spans="20:20" x14ac:dyDescent="0.3">
      <c r="T21" s="12" t="str">
        <f>(IF('Analisis de causas'!R21="SI",Listas!$C$1,IF('Analisis de causas'!R21="NO",Listas!$C$2,"")))</f>
        <v/>
      </c>
    </row>
    <row r="22" spans="20:20" x14ac:dyDescent="0.3">
      <c r="T22" s="12" t="str">
        <f>(IF('Analisis de causas'!R22="SI",Listas!$C$1,IF('Analisis de causas'!R22="NO",Listas!$C$2,"")))</f>
        <v/>
      </c>
    </row>
    <row r="23" spans="20:20" x14ac:dyDescent="0.3">
      <c r="T23" s="12" t="str">
        <f>(IF('Analisis de causas'!R23="SI",Listas!$C$1,IF('Analisis de causas'!R23="NO",Listas!$C$2,"")))</f>
        <v/>
      </c>
    </row>
    <row r="24" spans="20:20" x14ac:dyDescent="0.3">
      <c r="T24" s="12" t="str">
        <f>(IF('Analisis de causas'!R24="SI",Listas!$C$1,IF('Analisis de causas'!R24="NO",Listas!$C$2,"")))</f>
        <v/>
      </c>
    </row>
    <row r="25" spans="20:20" x14ac:dyDescent="0.3">
      <c r="T25" s="12" t="str">
        <f>(IF('Analisis de causas'!R25="SI",Listas!$C$1,IF('Analisis de causas'!R25="NO",Listas!$C$2,"")))</f>
        <v/>
      </c>
    </row>
    <row r="26" spans="20:20" x14ac:dyDescent="0.3">
      <c r="T26" s="12" t="str">
        <f>(IF('Analisis de causas'!R26="SI",Listas!$C$1,IF('Analisis de causas'!R26="NO",Listas!$C$2,"")))</f>
        <v/>
      </c>
    </row>
    <row r="27" spans="20:20" x14ac:dyDescent="0.3">
      <c r="T27" s="12" t="str">
        <f>(IF('Analisis de causas'!R27="SI",Listas!$C$1,IF('Analisis de causas'!R27="NO",Listas!$C$2,"")))</f>
        <v/>
      </c>
    </row>
    <row r="28" spans="20:20" x14ac:dyDescent="0.3">
      <c r="T28" s="12" t="str">
        <f>(IF('Analisis de causas'!R28="SI",Listas!$C$1,IF('Analisis de causas'!R28="NO",Listas!$C$2,"")))</f>
        <v/>
      </c>
    </row>
    <row r="29" spans="20:20" x14ac:dyDescent="0.3">
      <c r="T29" s="12" t="str">
        <f>(IF('Analisis de causas'!R29="SI",Listas!$C$1,IF('Analisis de causas'!R29="NO",Listas!$C$2,"")))</f>
        <v/>
      </c>
    </row>
    <row r="30" spans="20:20" x14ac:dyDescent="0.3">
      <c r="T30" s="12" t="str">
        <f>(IF('Analisis de causas'!R30="SI",Listas!$C$1,IF('Analisis de causas'!R30="NO",Listas!$C$2,"")))</f>
        <v/>
      </c>
    </row>
    <row r="31" spans="20:20" x14ac:dyDescent="0.3">
      <c r="T31" s="12" t="str">
        <f>(IF('Analisis de causas'!R31="SI",Listas!$C$1,IF('Analisis de causas'!R31="NO",Listas!$C$2,"")))</f>
        <v/>
      </c>
    </row>
    <row r="32" spans="20:20" x14ac:dyDescent="0.3">
      <c r="T32" s="12" t="str">
        <f>(IF('Analisis de causas'!R32="SI",Listas!$C$1,IF('Analisis de causas'!R32="NO",Listas!$C$2,"")))</f>
        <v/>
      </c>
    </row>
    <row r="33" spans="20:20" x14ac:dyDescent="0.3">
      <c r="T33" s="12" t="str">
        <f>(IF('Analisis de causas'!R33="SI",Listas!$C$1,IF('Analisis de causas'!R33="NO",Listas!$C$2,"")))</f>
        <v/>
      </c>
    </row>
    <row r="34" spans="20:20" x14ac:dyDescent="0.3">
      <c r="T34" s="12" t="str">
        <f>(IF('Analisis de causas'!R34="SI",Listas!$C$1,IF('Analisis de causas'!R34="NO",Listas!$C$2,"")))</f>
        <v/>
      </c>
    </row>
    <row r="35" spans="20:20" x14ac:dyDescent="0.3">
      <c r="T35" s="12" t="str">
        <f>(IF('Analisis de causas'!R35="SI",Listas!$C$1,IF('Analisis de causas'!R35="NO",Listas!$C$2,"")))</f>
        <v/>
      </c>
    </row>
    <row r="36" spans="20:20" x14ac:dyDescent="0.3">
      <c r="T36" s="12" t="str">
        <f>(IF('Analisis de causas'!R36="SI",Listas!$C$1,IF('Analisis de causas'!R36="NO",Listas!$C$2,"")))</f>
        <v/>
      </c>
    </row>
    <row r="37" spans="20:20" x14ac:dyDescent="0.3">
      <c r="T37" s="12" t="str">
        <f>(IF('Analisis de causas'!R37="SI",Listas!$C$1,IF('Analisis de causas'!R37="NO",Listas!$C$2,"")))</f>
        <v/>
      </c>
    </row>
    <row r="38" spans="20:20" x14ac:dyDescent="0.3">
      <c r="T38" s="12" t="str">
        <f>(IF('Analisis de causas'!R38="SI",Listas!$C$1,IF('Analisis de causas'!R38="NO",Listas!$C$2,"")))</f>
        <v/>
      </c>
    </row>
    <row r="39" spans="20:20" x14ac:dyDescent="0.3">
      <c r="T39" s="12" t="str">
        <f>(IF('Analisis de causas'!R39="SI",Listas!$C$1,IF('Analisis de causas'!R39="NO",Listas!$C$2,"")))</f>
        <v/>
      </c>
    </row>
    <row r="40" spans="20:20" x14ac:dyDescent="0.3">
      <c r="T40" s="12" t="str">
        <f>(IF('Analisis de causas'!R40="SI",Listas!$C$1,IF('Analisis de causas'!R40="NO",Listas!$C$2,"")))</f>
        <v/>
      </c>
    </row>
    <row r="41" spans="20:20" x14ac:dyDescent="0.3">
      <c r="T41" s="12" t="str">
        <f>(IF('Analisis de causas'!R41="SI",Listas!$C$1,IF('Analisis de causas'!R41="NO",Listas!$C$2,"")))</f>
        <v/>
      </c>
    </row>
    <row r="42" spans="20:20" x14ac:dyDescent="0.3">
      <c r="T42" s="12" t="str">
        <f>(IF('Analisis de causas'!R42="SI",Listas!$C$1,IF('Analisis de causas'!R42="NO",Listas!$C$2,"")))</f>
        <v/>
      </c>
    </row>
    <row r="43" spans="20:20" x14ac:dyDescent="0.3">
      <c r="T43" s="12" t="str">
        <f>(IF('Analisis de causas'!R43="SI",Listas!$C$1,IF('Analisis de causas'!R43="NO",Listas!$C$2,"")))</f>
        <v/>
      </c>
    </row>
    <row r="44" spans="20:20" x14ac:dyDescent="0.3">
      <c r="T44" s="12" t="str">
        <f>(IF('Analisis de causas'!R44="SI",Listas!$C$1,IF('Analisis de causas'!R44="NO",Listas!$C$2,"")))</f>
        <v/>
      </c>
    </row>
    <row r="45" spans="20:20" x14ac:dyDescent="0.3">
      <c r="T45" s="12" t="str">
        <f>(IF('Analisis de causas'!R45="SI",Listas!$C$1,IF('Analisis de causas'!R45="NO",Listas!$C$2,"")))</f>
        <v/>
      </c>
    </row>
    <row r="46" spans="20:20" x14ac:dyDescent="0.3">
      <c r="T46" s="12" t="str">
        <f>(IF('Analisis de causas'!R46="SI",Listas!$C$1,IF('Analisis de causas'!R46="NO",Listas!$C$2,"")))</f>
        <v/>
      </c>
    </row>
    <row r="47" spans="20:20" x14ac:dyDescent="0.3">
      <c r="T47" s="12" t="str">
        <f>(IF('Analisis de causas'!R47="SI",Listas!$C$1,IF('Analisis de causas'!R47="NO",Listas!$C$2,"")))</f>
        <v/>
      </c>
    </row>
    <row r="48" spans="20:20" x14ac:dyDescent="0.3">
      <c r="T48" s="12" t="str">
        <f>(IF('Analisis de causas'!R48="SI",Listas!$C$1,IF('Analisis de causas'!R48="NO",Listas!$C$2,"")))</f>
        <v/>
      </c>
    </row>
    <row r="49" spans="20:20" x14ac:dyDescent="0.3">
      <c r="T49" s="12" t="str">
        <f>(IF('Analisis de causas'!R49="SI",Listas!$C$1,IF('Analisis de causas'!R49="NO",Listas!$C$2,"")))</f>
        <v/>
      </c>
    </row>
    <row r="50" spans="20:20" x14ac:dyDescent="0.3">
      <c r="T50" s="12" t="str">
        <f>(IF('Analisis de causas'!R50="SI",Listas!$C$1,IF('Analisis de causas'!R50="NO",Listas!$C$2,"")))</f>
        <v/>
      </c>
    </row>
    <row r="51" spans="20:20" x14ac:dyDescent="0.3">
      <c r="T51" s="12" t="str">
        <f>(IF('Analisis de causas'!R51="SI",Listas!$C$1,IF('Analisis de causas'!R51="NO",Listas!$C$2,"")))</f>
        <v/>
      </c>
    </row>
    <row r="52" spans="20:20" x14ac:dyDescent="0.3">
      <c r="T52" s="12" t="str">
        <f>(IF('Analisis de causas'!R52="SI",Listas!$C$1,IF('Analisis de causas'!R52="NO",Listas!$C$2,"")))</f>
        <v/>
      </c>
    </row>
    <row r="53" spans="20:20" x14ac:dyDescent="0.3">
      <c r="T53" s="12" t="str">
        <f>(IF('Analisis de causas'!R53="SI",Listas!$C$1,IF('Analisis de causas'!R53="NO",Listas!$C$2,"")))</f>
        <v/>
      </c>
    </row>
    <row r="54" spans="20:20" x14ac:dyDescent="0.3">
      <c r="T54" s="12" t="str">
        <f>(IF('Analisis de causas'!R54="SI",Listas!$C$1,IF('Analisis de causas'!R54="NO",Listas!$C$2,"")))</f>
        <v/>
      </c>
    </row>
    <row r="55" spans="20:20" x14ac:dyDescent="0.3">
      <c r="T55" s="12" t="str">
        <f>(IF('Analisis de causas'!R55="SI",Listas!$C$1,IF('Analisis de causas'!R55="NO",Listas!$C$2,"")))</f>
        <v/>
      </c>
    </row>
    <row r="56" spans="20:20" x14ac:dyDescent="0.3">
      <c r="T56" s="12" t="str">
        <f>(IF('Analisis de causas'!R56="SI",Listas!$C$1,IF('Analisis de causas'!R56="NO",Listas!$C$2,"")))</f>
        <v/>
      </c>
    </row>
    <row r="57" spans="20:20" x14ac:dyDescent="0.3">
      <c r="T57" s="12" t="str">
        <f>(IF('Analisis de causas'!R57="SI",Listas!$C$1,IF('Analisis de causas'!R57="NO",Listas!$C$2,"")))</f>
        <v/>
      </c>
    </row>
    <row r="58" spans="20:20" x14ac:dyDescent="0.3">
      <c r="T58" s="12" t="str">
        <f>(IF('Analisis de causas'!R58="SI",Listas!$C$1,IF('Analisis de causas'!R58="NO",Listas!$C$2,"")))</f>
        <v/>
      </c>
    </row>
    <row r="59" spans="20:20" x14ac:dyDescent="0.3">
      <c r="T59" s="12" t="str">
        <f>(IF('Analisis de causas'!R59="SI",Listas!$C$1,IF('Analisis de causas'!R59="NO",Listas!$C$2,"")))</f>
        <v/>
      </c>
    </row>
    <row r="60" spans="20:20" x14ac:dyDescent="0.3">
      <c r="T60" s="12" t="str">
        <f>(IF('Analisis de causas'!R60="SI",Listas!$C$1,IF('Analisis de causas'!R60="NO",Listas!$C$2,"")))</f>
        <v/>
      </c>
    </row>
    <row r="61" spans="20:20" x14ac:dyDescent="0.3">
      <c r="T61" s="12" t="str">
        <f>(IF('Analisis de causas'!R61="SI",Listas!$C$1,IF('Analisis de causas'!R61="NO",Listas!$C$2,"")))</f>
        <v/>
      </c>
    </row>
    <row r="62" spans="20:20" x14ac:dyDescent="0.3">
      <c r="T62" s="12" t="str">
        <f>(IF('Analisis de causas'!R62="SI",Listas!$C$1,IF('Analisis de causas'!R62="NO",Listas!$C$2,"")))</f>
        <v/>
      </c>
    </row>
    <row r="63" spans="20:20" x14ac:dyDescent="0.3">
      <c r="T63" s="12" t="str">
        <f>(IF('Analisis de causas'!R63="SI",Listas!$C$1,IF('Analisis de causas'!R63="NO",Listas!$C$2,"")))</f>
        <v/>
      </c>
    </row>
    <row r="64" spans="20:20" x14ac:dyDescent="0.3">
      <c r="T64" s="12" t="str">
        <f>(IF('Analisis de causas'!R64="SI",Listas!$C$1,IF('Analisis de causas'!R64="NO",Listas!$C$2,"")))</f>
        <v/>
      </c>
    </row>
    <row r="65" spans="20:20" x14ac:dyDescent="0.3">
      <c r="T65" s="12" t="str">
        <f>(IF('Analisis de causas'!R65="SI",Listas!$C$1,IF('Analisis de causas'!R65="NO",Listas!$C$2,"")))</f>
        <v/>
      </c>
    </row>
    <row r="66" spans="20:20" x14ac:dyDescent="0.3">
      <c r="T66" s="12" t="str">
        <f>(IF('Analisis de causas'!R66="SI",Listas!$C$1,IF('Analisis de causas'!R66="NO",Listas!$C$2,"")))</f>
        <v/>
      </c>
    </row>
    <row r="67" spans="20:20" x14ac:dyDescent="0.3">
      <c r="T67" s="12" t="str">
        <f>(IF('Analisis de causas'!R67="SI",Listas!$C$1,IF('Analisis de causas'!R67="NO",Listas!$C$2,"")))</f>
        <v/>
      </c>
    </row>
    <row r="68" spans="20:20" x14ac:dyDescent="0.3">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00000000-0002-0000-0100-000000000000}">
      <formula1>$X$3:$X$4</formula1>
    </dataValidation>
    <dataValidation type="list" allowBlank="1" showInputMessage="1" showErrorMessage="1" sqref="B3:B12" xr:uid="{00000000-0002-0000-0100-000001000000}">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Listas!$A$1:$A$2</xm:f>
          </x14:formula1>
          <xm:sqref>S13:S1048576 Q3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DD27"/>
  <sheetViews>
    <sheetView showGridLines="0" zoomScale="70" zoomScaleNormal="70" zoomScaleSheetLayoutView="85" workbookViewId="0">
      <selection activeCell="B22" sqref="B22:DD23"/>
    </sheetView>
  </sheetViews>
  <sheetFormatPr baseColWidth="10" defaultColWidth="11.5546875" defaultRowHeight="13.2" x14ac:dyDescent="0.25"/>
  <cols>
    <col min="1" max="1" width="1.44140625" style="17" customWidth="1"/>
    <col min="2" max="10" width="1" style="17" customWidth="1"/>
    <col min="11" max="11" width="5.6640625" style="17" customWidth="1"/>
    <col min="12" max="12" width="16" style="17" customWidth="1"/>
    <col min="13" max="31" width="1" style="17" customWidth="1"/>
    <col min="32" max="33" width="1.109375" style="17" customWidth="1"/>
    <col min="34" max="34" width="1" style="17" customWidth="1"/>
    <col min="35" max="35" width="22.88671875" style="17" customWidth="1"/>
    <col min="36" max="36" width="1.109375" style="17" customWidth="1"/>
    <col min="37" max="54" width="1" style="17" customWidth="1"/>
    <col min="55" max="55" width="24.6640625" style="17" customWidth="1"/>
    <col min="56" max="64" width="1" style="17" customWidth="1"/>
    <col min="65" max="65" width="1.109375" style="17" customWidth="1"/>
    <col min="66" max="66" width="1" style="17" customWidth="1"/>
    <col min="67" max="67" width="27.33203125" style="17" customWidth="1"/>
    <col min="68" max="68" width="4.33203125" style="17" customWidth="1"/>
    <col min="69" max="69" width="5.109375" style="17" customWidth="1"/>
    <col min="70" max="70" width="8.5546875" style="17" customWidth="1"/>
    <col min="71" max="71" width="8" style="17" customWidth="1"/>
    <col min="72" max="72" width="3.109375" style="17" customWidth="1"/>
    <col min="73" max="73" width="3" style="17" customWidth="1"/>
    <col min="74" max="75" width="1" style="17" customWidth="1"/>
    <col min="76" max="76" width="2.109375" style="17" customWidth="1"/>
    <col min="77" max="77" width="7.44140625" style="17" customWidth="1"/>
    <col min="78" max="78" width="1" style="17" hidden="1" customWidth="1"/>
    <col min="79" max="79" width="1" style="17" customWidth="1"/>
    <col min="80" max="80" width="1.109375" style="17" customWidth="1"/>
    <col min="81" max="81" width="1" style="17" customWidth="1"/>
    <col min="82" max="82" width="1.109375" style="17" customWidth="1"/>
    <col min="83" max="83" width="1" style="17" customWidth="1"/>
    <col min="84" max="84" width="6.33203125" style="17" customWidth="1"/>
    <col min="85" max="87" width="1" style="17" customWidth="1"/>
    <col min="88" max="88" width="2.109375" style="17" customWidth="1"/>
    <col min="89" max="89" width="1" style="17" customWidth="1"/>
    <col min="90" max="90" width="1.33203125" style="17" customWidth="1"/>
    <col min="91" max="106" width="1" style="17" customWidth="1"/>
    <col min="107" max="107" width="9.6640625" style="17" customWidth="1"/>
    <col min="108" max="108" width="27.6640625" style="17" customWidth="1"/>
    <col min="109" max="109" width="0.88671875" style="17" customWidth="1"/>
    <col min="110" max="110" width="11.5546875" style="17"/>
    <col min="111" max="111" width="0" style="17" hidden="1" customWidth="1"/>
    <col min="112" max="16384" width="11.5546875" style="17"/>
  </cols>
  <sheetData>
    <row r="1" spans="2:108" ht="16.5" customHeight="1" x14ac:dyDescent="0.25">
      <c r="B1" s="61" t="s">
        <v>194</v>
      </c>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3"/>
    </row>
    <row r="2" spans="2:108" ht="26.4" customHeight="1" x14ac:dyDescent="0.25">
      <c r="B2" s="64"/>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c r="CA2" s="65"/>
      <c r="CB2" s="65"/>
      <c r="CC2" s="65"/>
      <c r="CD2" s="65"/>
      <c r="CE2" s="65"/>
      <c r="CF2" s="65"/>
      <c r="CG2" s="65"/>
      <c r="CH2" s="65"/>
      <c r="CI2" s="65"/>
      <c r="CJ2" s="65"/>
      <c r="CK2" s="65"/>
      <c r="CL2" s="65"/>
      <c r="CM2" s="65"/>
      <c r="CN2" s="65"/>
      <c r="CO2" s="65"/>
      <c r="CP2" s="65"/>
      <c r="CQ2" s="65"/>
      <c r="CR2" s="65"/>
      <c r="CS2" s="65"/>
      <c r="CT2" s="65"/>
      <c r="CU2" s="65"/>
      <c r="CV2" s="65"/>
      <c r="CW2" s="65"/>
      <c r="CX2" s="65"/>
      <c r="CY2" s="65"/>
      <c r="CZ2" s="65"/>
      <c r="DA2" s="65"/>
      <c r="DB2" s="65"/>
      <c r="DC2" s="65"/>
      <c r="DD2" s="66"/>
    </row>
    <row r="3" spans="2:108" ht="48.6" customHeight="1" thickBot="1" x14ac:dyDescent="0.3">
      <c r="B3" s="68" t="s">
        <v>192</v>
      </c>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70"/>
    </row>
    <row r="4" spans="2:108" ht="23.25" customHeight="1" x14ac:dyDescent="0.25">
      <c r="B4" s="71" t="s">
        <v>195</v>
      </c>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3"/>
    </row>
    <row r="5" spans="2:108" ht="24.6" customHeight="1" x14ac:dyDescent="0.25">
      <c r="B5" s="74"/>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6"/>
    </row>
    <row r="6" spans="2:108" ht="55.95" customHeight="1" x14ac:dyDescent="0.25">
      <c r="B6" s="77" t="s">
        <v>154</v>
      </c>
      <c r="C6" s="77"/>
      <c r="D6" s="77"/>
      <c r="E6" s="77"/>
      <c r="F6" s="77"/>
      <c r="G6" s="77"/>
      <c r="H6" s="77"/>
      <c r="I6" s="77"/>
      <c r="J6" s="77"/>
      <c r="K6" s="77"/>
      <c r="L6" s="77"/>
      <c r="M6" s="77"/>
      <c r="N6" s="77"/>
      <c r="O6" s="77"/>
      <c r="P6" s="78" t="s">
        <v>155</v>
      </c>
      <c r="Q6" s="78"/>
      <c r="R6" s="78"/>
      <c r="S6" s="78"/>
      <c r="T6" s="78"/>
      <c r="U6" s="78"/>
      <c r="V6" s="78"/>
      <c r="W6" s="78"/>
      <c r="X6" s="78"/>
      <c r="Y6" s="78"/>
      <c r="Z6" s="78"/>
      <c r="AA6" s="78"/>
      <c r="AB6" s="78"/>
      <c r="AC6" s="78"/>
      <c r="AD6" s="78"/>
      <c r="AE6" s="78"/>
      <c r="AF6" s="78"/>
      <c r="AG6" s="78"/>
      <c r="AH6" s="78"/>
      <c r="AI6" s="78"/>
      <c r="AJ6" s="78" t="s">
        <v>155</v>
      </c>
      <c r="AK6" s="78"/>
      <c r="AL6" s="78"/>
      <c r="AM6" s="78"/>
      <c r="AN6" s="78"/>
      <c r="AO6" s="78"/>
      <c r="AP6" s="78"/>
      <c r="AQ6" s="78"/>
      <c r="AR6" s="78"/>
      <c r="AS6" s="78"/>
      <c r="AT6" s="78"/>
      <c r="AU6" s="78"/>
      <c r="AV6" s="78"/>
      <c r="AW6" s="78"/>
      <c r="AX6" s="78"/>
      <c r="AY6" s="78"/>
      <c r="AZ6" s="78"/>
      <c r="BA6" s="78"/>
      <c r="BB6" s="78"/>
      <c r="BC6" s="78"/>
      <c r="BD6" s="78" t="s">
        <v>155</v>
      </c>
      <c r="BE6" s="78"/>
      <c r="BF6" s="78"/>
      <c r="BG6" s="78"/>
      <c r="BH6" s="78"/>
      <c r="BI6" s="78"/>
      <c r="BJ6" s="78"/>
      <c r="BK6" s="78"/>
      <c r="BL6" s="78"/>
      <c r="BM6" s="78"/>
      <c r="BN6" s="78"/>
      <c r="BO6" s="78"/>
      <c r="BP6" s="78" t="s">
        <v>155</v>
      </c>
      <c r="BQ6" s="78"/>
      <c r="BR6" s="78"/>
      <c r="BS6" s="78"/>
      <c r="BT6" s="78"/>
      <c r="BU6" s="78"/>
      <c r="BV6" s="78"/>
      <c r="BW6" s="78"/>
      <c r="BX6" s="78"/>
      <c r="BY6" s="78"/>
      <c r="BZ6" s="78"/>
      <c r="CA6" s="78"/>
      <c r="CB6" s="78"/>
      <c r="CC6" s="78"/>
      <c r="CD6" s="78"/>
      <c r="CE6" s="78"/>
      <c r="CF6" s="78"/>
      <c r="CG6" s="78"/>
      <c r="CH6" s="78"/>
      <c r="CI6" s="78"/>
      <c r="CJ6" s="78"/>
      <c r="CK6" s="78" t="s">
        <v>155</v>
      </c>
      <c r="CL6" s="78"/>
      <c r="CM6" s="78"/>
      <c r="CN6" s="78"/>
      <c r="CO6" s="78"/>
      <c r="CP6" s="78"/>
      <c r="CQ6" s="78"/>
      <c r="CR6" s="78"/>
      <c r="CS6" s="78"/>
      <c r="CT6" s="78"/>
      <c r="CU6" s="78"/>
      <c r="CV6" s="78"/>
      <c r="CW6" s="78"/>
      <c r="CX6" s="78"/>
      <c r="CY6" s="78"/>
      <c r="CZ6" s="78"/>
      <c r="DA6" s="78"/>
      <c r="DB6" s="78"/>
      <c r="DC6" s="78"/>
      <c r="DD6" s="78"/>
    </row>
    <row r="7" spans="2:108" ht="12.75" customHeight="1" x14ac:dyDescent="0.25">
      <c r="B7" s="84"/>
      <c r="C7" s="84"/>
      <c r="D7" s="84"/>
      <c r="E7" s="84"/>
      <c r="F7" s="84"/>
      <c r="G7" s="84"/>
      <c r="H7" s="84"/>
      <c r="I7" s="84"/>
      <c r="J7" s="84"/>
      <c r="K7" s="84"/>
      <c r="L7" s="84"/>
      <c r="M7" s="84"/>
      <c r="N7" s="84"/>
      <c r="O7" s="84"/>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c r="BM7" s="79"/>
      <c r="BN7" s="79"/>
      <c r="BO7" s="79"/>
      <c r="BP7" s="79"/>
      <c r="BQ7" s="79"/>
      <c r="BR7" s="79"/>
      <c r="BS7" s="79"/>
      <c r="BT7" s="79"/>
      <c r="BU7" s="79"/>
      <c r="BV7" s="79"/>
      <c r="BW7" s="79"/>
      <c r="BX7" s="79"/>
      <c r="BY7" s="79"/>
      <c r="BZ7" s="79"/>
      <c r="CA7" s="79"/>
      <c r="CB7" s="79"/>
      <c r="CC7" s="79"/>
      <c r="CD7" s="79"/>
      <c r="CE7" s="79"/>
      <c r="CF7" s="79"/>
      <c r="CG7" s="79"/>
      <c r="CH7" s="79"/>
      <c r="CI7" s="79"/>
      <c r="CJ7" s="79"/>
      <c r="CK7" s="79"/>
      <c r="CL7" s="79"/>
      <c r="CM7" s="79"/>
      <c r="CN7" s="79"/>
      <c r="CO7" s="79"/>
      <c r="CP7" s="79"/>
      <c r="CQ7" s="79"/>
      <c r="CR7" s="79"/>
      <c r="CS7" s="79"/>
      <c r="CT7" s="79"/>
      <c r="CU7" s="79"/>
      <c r="CV7" s="79"/>
      <c r="CW7" s="79"/>
      <c r="CX7" s="79"/>
      <c r="CY7" s="79"/>
      <c r="CZ7" s="79"/>
      <c r="DA7" s="79"/>
      <c r="DB7" s="79"/>
      <c r="DC7" s="79"/>
      <c r="DD7" s="79"/>
    </row>
    <row r="8" spans="2:108" x14ac:dyDescent="0.25">
      <c r="B8" s="84"/>
      <c r="C8" s="84"/>
      <c r="D8" s="84"/>
      <c r="E8" s="84"/>
      <c r="F8" s="84"/>
      <c r="G8" s="84"/>
      <c r="H8" s="84"/>
      <c r="I8" s="84"/>
      <c r="J8" s="84"/>
      <c r="K8" s="84"/>
      <c r="L8" s="84"/>
      <c r="M8" s="84"/>
      <c r="N8" s="84"/>
      <c r="O8" s="84"/>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79"/>
      <c r="CN8" s="79"/>
      <c r="CO8" s="79"/>
      <c r="CP8" s="79"/>
      <c r="CQ8" s="79"/>
      <c r="CR8" s="79"/>
      <c r="CS8" s="79"/>
      <c r="CT8" s="79"/>
      <c r="CU8" s="79"/>
      <c r="CV8" s="79"/>
      <c r="CW8" s="79"/>
      <c r="CX8" s="79"/>
      <c r="CY8" s="79"/>
      <c r="CZ8" s="79"/>
      <c r="DA8" s="79"/>
      <c r="DB8" s="79"/>
      <c r="DC8" s="79"/>
      <c r="DD8" s="79"/>
    </row>
    <row r="9" spans="2:108" x14ac:dyDescent="0.25">
      <c r="B9" s="84"/>
      <c r="C9" s="84"/>
      <c r="D9" s="84"/>
      <c r="E9" s="84"/>
      <c r="F9" s="84"/>
      <c r="G9" s="84"/>
      <c r="H9" s="84"/>
      <c r="I9" s="84"/>
      <c r="J9" s="84"/>
      <c r="K9" s="84"/>
      <c r="L9" s="84"/>
      <c r="M9" s="84"/>
      <c r="N9" s="84"/>
      <c r="O9" s="84"/>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row>
    <row r="10" spans="2:108" x14ac:dyDescent="0.25">
      <c r="B10" s="84"/>
      <c r="C10" s="84"/>
      <c r="D10" s="84"/>
      <c r="E10" s="84"/>
      <c r="F10" s="84"/>
      <c r="G10" s="84"/>
      <c r="H10" s="84"/>
      <c r="I10" s="84"/>
      <c r="J10" s="84"/>
      <c r="K10" s="84"/>
      <c r="L10" s="84"/>
      <c r="M10" s="84"/>
      <c r="N10" s="84"/>
      <c r="O10" s="84"/>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c r="CS10" s="79"/>
      <c r="CT10" s="79"/>
      <c r="CU10" s="79"/>
      <c r="CV10" s="79"/>
      <c r="CW10" s="79"/>
      <c r="CX10" s="79"/>
      <c r="CY10" s="79"/>
      <c r="CZ10" s="79"/>
      <c r="DA10" s="79"/>
      <c r="DB10" s="79"/>
      <c r="DC10" s="79"/>
      <c r="DD10" s="79"/>
    </row>
    <row r="11" spans="2:108" x14ac:dyDescent="0.25">
      <c r="B11" s="84"/>
      <c r="C11" s="84"/>
      <c r="D11" s="84"/>
      <c r="E11" s="84"/>
      <c r="F11" s="84"/>
      <c r="G11" s="84"/>
      <c r="H11" s="84"/>
      <c r="I11" s="84"/>
      <c r="J11" s="84"/>
      <c r="K11" s="84"/>
      <c r="L11" s="84"/>
      <c r="M11" s="84"/>
      <c r="N11" s="84"/>
      <c r="O11" s="84"/>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CS11" s="79"/>
      <c r="CT11" s="79"/>
      <c r="CU11" s="79"/>
      <c r="CV11" s="79"/>
      <c r="CW11" s="79"/>
      <c r="CX11" s="79"/>
      <c r="CY11" s="79"/>
      <c r="CZ11" s="79"/>
      <c r="DA11" s="79"/>
      <c r="DB11" s="79"/>
      <c r="DC11" s="79"/>
      <c r="DD11" s="79"/>
    </row>
    <row r="12" spans="2:108" x14ac:dyDescent="0.25">
      <c r="B12" s="84"/>
      <c r="C12" s="84"/>
      <c r="D12" s="84"/>
      <c r="E12" s="84"/>
      <c r="F12" s="84"/>
      <c r="G12" s="84"/>
      <c r="H12" s="84"/>
      <c r="I12" s="84"/>
      <c r="J12" s="84"/>
      <c r="K12" s="84"/>
      <c r="L12" s="84"/>
      <c r="M12" s="84"/>
      <c r="N12" s="84"/>
      <c r="O12" s="84"/>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CS12" s="79"/>
      <c r="CT12" s="79"/>
      <c r="CU12" s="79"/>
      <c r="CV12" s="79"/>
      <c r="CW12" s="79"/>
      <c r="CX12" s="79"/>
      <c r="CY12" s="79"/>
      <c r="CZ12" s="79"/>
      <c r="DA12" s="79"/>
      <c r="DB12" s="79"/>
      <c r="DC12" s="79"/>
      <c r="DD12" s="79"/>
    </row>
    <row r="13" spans="2:108" ht="12" customHeight="1" x14ac:dyDescent="0.25">
      <c r="B13" s="84"/>
      <c r="C13" s="84"/>
      <c r="D13" s="84"/>
      <c r="E13" s="84"/>
      <c r="F13" s="84"/>
      <c r="G13" s="84"/>
      <c r="H13" s="84"/>
      <c r="I13" s="84"/>
      <c r="J13" s="84"/>
      <c r="K13" s="84"/>
      <c r="L13" s="84"/>
      <c r="M13" s="84"/>
      <c r="N13" s="84"/>
      <c r="O13" s="84"/>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row>
    <row r="14" spans="2:108" ht="12.75" customHeight="1" x14ac:dyDescent="0.25">
      <c r="B14" s="84"/>
      <c r="C14" s="84"/>
      <c r="D14" s="84"/>
      <c r="E14" s="84"/>
      <c r="F14" s="84"/>
      <c r="G14" s="84"/>
      <c r="H14" s="84"/>
      <c r="I14" s="84"/>
      <c r="J14" s="84"/>
      <c r="K14" s="84"/>
      <c r="L14" s="84"/>
      <c r="M14" s="84"/>
      <c r="N14" s="84"/>
      <c r="O14" s="84"/>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80"/>
      <c r="CL14" s="80"/>
      <c r="CM14" s="80"/>
      <c r="CN14" s="80"/>
      <c r="CO14" s="80"/>
      <c r="CP14" s="80"/>
      <c r="CQ14" s="80"/>
      <c r="CR14" s="80"/>
      <c r="CS14" s="80"/>
      <c r="CT14" s="80"/>
      <c r="CU14" s="80"/>
      <c r="CV14" s="80"/>
      <c r="CW14" s="80"/>
      <c r="CX14" s="80"/>
      <c r="CY14" s="80"/>
      <c r="CZ14" s="80"/>
      <c r="DA14" s="80"/>
      <c r="DB14" s="80"/>
      <c r="DC14" s="80"/>
      <c r="DD14" s="80"/>
    </row>
    <row r="15" spans="2:108" x14ac:dyDescent="0.25">
      <c r="B15" s="84"/>
      <c r="C15" s="84"/>
      <c r="D15" s="84"/>
      <c r="E15" s="84"/>
      <c r="F15" s="84"/>
      <c r="G15" s="84"/>
      <c r="H15" s="84"/>
      <c r="I15" s="84"/>
      <c r="J15" s="84"/>
      <c r="K15" s="84"/>
      <c r="L15" s="84"/>
      <c r="M15" s="84"/>
      <c r="N15" s="84"/>
      <c r="O15" s="84"/>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80"/>
      <c r="CL15" s="80"/>
      <c r="CM15" s="80"/>
      <c r="CN15" s="80"/>
      <c r="CO15" s="80"/>
      <c r="CP15" s="80"/>
      <c r="CQ15" s="80"/>
      <c r="CR15" s="80"/>
      <c r="CS15" s="80"/>
      <c r="CT15" s="80"/>
      <c r="CU15" s="80"/>
      <c r="CV15" s="80"/>
      <c r="CW15" s="80"/>
      <c r="CX15" s="80"/>
      <c r="CY15" s="80"/>
      <c r="CZ15" s="80"/>
      <c r="DA15" s="80"/>
      <c r="DB15" s="80"/>
      <c r="DC15" s="80"/>
      <c r="DD15" s="80"/>
    </row>
    <row r="16" spans="2:108" x14ac:dyDescent="0.25">
      <c r="B16" s="84"/>
      <c r="C16" s="84"/>
      <c r="D16" s="84"/>
      <c r="E16" s="84"/>
      <c r="F16" s="84"/>
      <c r="G16" s="84"/>
      <c r="H16" s="84"/>
      <c r="I16" s="84"/>
      <c r="J16" s="84"/>
      <c r="K16" s="84"/>
      <c r="L16" s="84"/>
      <c r="M16" s="84"/>
      <c r="N16" s="84"/>
      <c r="O16" s="84"/>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80"/>
      <c r="CL16" s="80"/>
      <c r="CM16" s="80"/>
      <c r="CN16" s="80"/>
      <c r="CO16" s="80"/>
      <c r="CP16" s="80"/>
      <c r="CQ16" s="80"/>
      <c r="CR16" s="80"/>
      <c r="CS16" s="80"/>
      <c r="CT16" s="80"/>
      <c r="CU16" s="80"/>
      <c r="CV16" s="80"/>
      <c r="CW16" s="80"/>
      <c r="CX16" s="80"/>
      <c r="CY16" s="80"/>
      <c r="CZ16" s="80"/>
      <c r="DA16" s="80"/>
      <c r="DB16" s="80"/>
      <c r="DC16" s="80"/>
      <c r="DD16" s="80"/>
    </row>
    <row r="17" spans="2:108" ht="7.5" customHeight="1" x14ac:dyDescent="0.25">
      <c r="B17" s="84"/>
      <c r="C17" s="84"/>
      <c r="D17" s="84"/>
      <c r="E17" s="84"/>
      <c r="F17" s="84"/>
      <c r="G17" s="84"/>
      <c r="H17" s="84"/>
      <c r="I17" s="84"/>
      <c r="J17" s="84"/>
      <c r="K17" s="84"/>
      <c r="L17" s="84"/>
      <c r="M17" s="84"/>
      <c r="N17" s="84"/>
      <c r="O17" s="84"/>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80"/>
      <c r="CL17" s="80"/>
      <c r="CM17" s="80"/>
      <c r="CN17" s="80"/>
      <c r="CO17" s="80"/>
      <c r="CP17" s="80"/>
      <c r="CQ17" s="80"/>
      <c r="CR17" s="80"/>
      <c r="CS17" s="80"/>
      <c r="CT17" s="80"/>
      <c r="CU17" s="80"/>
      <c r="CV17" s="80"/>
      <c r="CW17" s="80"/>
      <c r="CX17" s="80"/>
      <c r="CY17" s="80"/>
      <c r="CZ17" s="80"/>
      <c r="DA17" s="80"/>
      <c r="DB17" s="80"/>
      <c r="DC17" s="80"/>
      <c r="DD17" s="80"/>
    </row>
    <row r="18" spans="2:108" x14ac:dyDescent="0.25">
      <c r="B18" s="84"/>
      <c r="C18" s="84"/>
      <c r="D18" s="84"/>
      <c r="E18" s="84"/>
      <c r="F18" s="84"/>
      <c r="G18" s="84"/>
      <c r="H18" s="84"/>
      <c r="I18" s="84"/>
      <c r="J18" s="84"/>
      <c r="K18" s="84"/>
      <c r="L18" s="84"/>
      <c r="M18" s="84"/>
      <c r="N18" s="84"/>
      <c r="O18" s="84"/>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80"/>
      <c r="CL18" s="80"/>
      <c r="CM18" s="80"/>
      <c r="CN18" s="80"/>
      <c r="CO18" s="80"/>
      <c r="CP18" s="80"/>
      <c r="CQ18" s="80"/>
      <c r="CR18" s="80"/>
      <c r="CS18" s="80"/>
      <c r="CT18" s="80"/>
      <c r="CU18" s="80"/>
      <c r="CV18" s="80"/>
      <c r="CW18" s="80"/>
      <c r="CX18" s="80"/>
      <c r="CY18" s="80"/>
      <c r="CZ18" s="80"/>
      <c r="DA18" s="80"/>
      <c r="DB18" s="80"/>
      <c r="DC18" s="80"/>
      <c r="DD18" s="80"/>
    </row>
    <row r="19" spans="2:108" x14ac:dyDescent="0.25">
      <c r="B19" s="84"/>
      <c r="C19" s="84"/>
      <c r="D19" s="84"/>
      <c r="E19" s="84"/>
      <c r="F19" s="84"/>
      <c r="G19" s="84"/>
      <c r="H19" s="84"/>
      <c r="I19" s="84"/>
      <c r="J19" s="84"/>
      <c r="K19" s="84"/>
      <c r="L19" s="84"/>
      <c r="M19" s="84"/>
      <c r="N19" s="84"/>
      <c r="O19" s="84"/>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80"/>
      <c r="CL19" s="80"/>
      <c r="CM19" s="80"/>
      <c r="CN19" s="80"/>
      <c r="CO19" s="80"/>
      <c r="CP19" s="80"/>
      <c r="CQ19" s="80"/>
      <c r="CR19" s="80"/>
      <c r="CS19" s="80"/>
      <c r="CT19" s="80"/>
      <c r="CU19" s="80"/>
      <c r="CV19" s="80"/>
      <c r="CW19" s="80"/>
      <c r="CX19" s="80"/>
      <c r="CY19" s="80"/>
      <c r="CZ19" s="80"/>
      <c r="DA19" s="80"/>
      <c r="DB19" s="80"/>
      <c r="DC19" s="80"/>
      <c r="DD19" s="80"/>
    </row>
    <row r="20" spans="2:108" ht="9.75" customHeight="1" x14ac:dyDescent="0.25">
      <c r="B20" s="84"/>
      <c r="C20" s="84"/>
      <c r="D20" s="84"/>
      <c r="E20" s="84"/>
      <c r="F20" s="84"/>
      <c r="G20" s="84"/>
      <c r="H20" s="84"/>
      <c r="I20" s="84"/>
      <c r="J20" s="84"/>
      <c r="K20" s="84"/>
      <c r="L20" s="84"/>
      <c r="M20" s="84"/>
      <c r="N20" s="84"/>
      <c r="O20" s="84"/>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80"/>
      <c r="CL20" s="80"/>
      <c r="CM20" s="80"/>
      <c r="CN20" s="80"/>
      <c r="CO20" s="80"/>
      <c r="CP20" s="80"/>
      <c r="CQ20" s="80"/>
      <c r="CR20" s="80"/>
      <c r="CS20" s="80"/>
      <c r="CT20" s="80"/>
      <c r="CU20" s="80"/>
      <c r="CV20" s="80"/>
      <c r="CW20" s="80"/>
      <c r="CX20" s="80"/>
      <c r="CY20" s="80"/>
      <c r="CZ20" s="80"/>
      <c r="DA20" s="80"/>
      <c r="DB20" s="80"/>
      <c r="DC20" s="80"/>
      <c r="DD20" s="80"/>
    </row>
    <row r="21" spans="2:108" ht="45" customHeight="1" x14ac:dyDescent="0.25">
      <c r="B21" s="86" t="s">
        <v>193</v>
      </c>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row>
    <row r="22" spans="2:108" ht="30.6" customHeight="1" x14ac:dyDescent="0.25">
      <c r="B22" s="87" t="s">
        <v>196</v>
      </c>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row>
    <row r="23" spans="2:108" ht="22.2" customHeight="1" x14ac:dyDescent="0.25">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row>
    <row r="24" spans="2:108" ht="68.25" customHeight="1" x14ac:dyDescent="0.25">
      <c r="B24" s="85" t="s">
        <v>269</v>
      </c>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row>
    <row r="25" spans="2:108" ht="39" customHeight="1" x14ac:dyDescent="0.25">
      <c r="B25" s="81" t="s">
        <v>262</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3"/>
    </row>
    <row r="26" spans="2:108" ht="5.25" customHeight="1" x14ac:dyDescent="0.25">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row>
    <row r="27" spans="2:108" ht="3" customHeight="1" x14ac:dyDescent="0.25">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row>
  </sheetData>
  <mergeCells count="25">
    <mergeCell ref="B24:DD24"/>
    <mergeCell ref="CK7:DD13"/>
    <mergeCell ref="P14:AI20"/>
    <mergeCell ref="AJ14:BC20"/>
    <mergeCell ref="AJ7:BC13"/>
    <mergeCell ref="BD7:BO13"/>
    <mergeCell ref="BP7:CJ13"/>
    <mergeCell ref="B21:DD21"/>
    <mergeCell ref="B22:DD23"/>
    <mergeCell ref="B1:DD2"/>
    <mergeCell ref="B27:DD27"/>
    <mergeCell ref="B3:DD3"/>
    <mergeCell ref="B4:DD5"/>
    <mergeCell ref="B6:O6"/>
    <mergeCell ref="P6:AI6"/>
    <mergeCell ref="AJ6:BC6"/>
    <mergeCell ref="BD6:BO6"/>
    <mergeCell ref="BP6:CJ6"/>
    <mergeCell ref="CK6:DD6"/>
    <mergeCell ref="BD14:BO20"/>
    <mergeCell ref="BP14:CJ20"/>
    <mergeCell ref="CK14:DD20"/>
    <mergeCell ref="B25:DD25"/>
    <mergeCell ref="B7:O20"/>
    <mergeCell ref="P7:AI13"/>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rowBreaks count="1" manualBreakCount="1">
    <brk id="23" max="11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G4"/>
  <sheetViews>
    <sheetView workbookViewId="0">
      <selection activeCell="F9" sqref="F9"/>
    </sheetView>
  </sheetViews>
  <sheetFormatPr baseColWidth="10" defaultRowHeight="14.4" x14ac:dyDescent="0.3"/>
  <cols>
    <col min="4" max="4" width="29.5546875" customWidth="1"/>
    <col min="5" max="5" width="12.88671875" customWidth="1"/>
    <col min="7" max="7" width="38.5546875" customWidth="1"/>
  </cols>
  <sheetData>
    <row r="3" spans="3:7" ht="72" x14ac:dyDescent="0.3">
      <c r="C3" s="15" t="s">
        <v>102</v>
      </c>
      <c r="D3" s="19" t="s">
        <v>187</v>
      </c>
      <c r="E3" s="1"/>
      <c r="F3" s="15" t="s">
        <v>102</v>
      </c>
      <c r="G3" s="31" t="s">
        <v>189</v>
      </c>
    </row>
    <row r="4" spans="3:7" ht="76.95" customHeight="1" x14ac:dyDescent="0.3">
      <c r="C4" s="15" t="s">
        <v>109</v>
      </c>
      <c r="D4" s="15" t="s">
        <v>188</v>
      </c>
      <c r="E4" s="4"/>
      <c r="F4" s="15" t="s">
        <v>109</v>
      </c>
      <c r="G4" s="3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T43"/>
  <sheetViews>
    <sheetView showGridLines="0" zoomScale="60" zoomScaleNormal="60" zoomScaleSheetLayoutView="90" zoomScalePageLayoutView="90" workbookViewId="0">
      <selection activeCell="I10" sqref="I10"/>
    </sheetView>
  </sheetViews>
  <sheetFormatPr baseColWidth="10" defaultColWidth="11.44140625" defaultRowHeight="14.4" x14ac:dyDescent="0.3"/>
  <cols>
    <col min="1" max="1" width="38" customWidth="1"/>
    <col min="2" max="2" width="35" customWidth="1"/>
    <col min="3" max="3" width="64" customWidth="1"/>
    <col min="4" max="4" width="36.33203125" customWidth="1"/>
    <col min="5" max="5" width="58.5546875" customWidth="1"/>
    <col min="6" max="6" width="28.6640625" customWidth="1"/>
    <col min="7" max="7" width="55.44140625" customWidth="1"/>
    <col min="8" max="8" width="17.88671875" customWidth="1"/>
    <col min="9" max="9" width="67.33203125" customWidth="1"/>
    <col min="10" max="10" width="17.88671875" customWidth="1"/>
    <col min="11" max="11" width="67.5546875" customWidth="1"/>
    <col min="12" max="12" width="17.88671875" customWidth="1"/>
    <col min="13" max="13" width="68.109375" customWidth="1"/>
    <col min="14" max="14" width="17.88671875" customWidth="1"/>
    <col min="15" max="15" width="66.5546875" customWidth="1"/>
    <col min="16" max="16" width="17.88671875" customWidth="1"/>
    <col min="17" max="17" width="67.6640625" customWidth="1"/>
    <col min="18" max="18" width="17.88671875" customWidth="1"/>
    <col min="19" max="19" width="67.33203125" customWidth="1"/>
    <col min="20" max="20" width="13.109375" hidden="1" customWidth="1"/>
  </cols>
  <sheetData>
    <row r="1" spans="1:20" ht="34.950000000000003" customHeight="1" thickBot="1" x14ac:dyDescent="0.35">
      <c r="A1" s="46" t="s">
        <v>17</v>
      </c>
      <c r="B1" s="93" t="s">
        <v>113</v>
      </c>
      <c r="C1" s="94"/>
      <c r="D1" s="93" t="s">
        <v>113</v>
      </c>
      <c r="E1" s="94"/>
      <c r="F1" s="93" t="s">
        <v>113</v>
      </c>
      <c r="G1" s="94"/>
      <c r="H1" s="91"/>
      <c r="I1" s="91"/>
      <c r="J1" s="91"/>
      <c r="K1" s="91"/>
      <c r="L1" s="91"/>
      <c r="M1" s="91"/>
      <c r="N1" s="91"/>
      <c r="O1" s="91"/>
      <c r="P1" s="91"/>
      <c r="Q1" s="91"/>
      <c r="R1" s="91"/>
      <c r="S1" s="91"/>
      <c r="T1" s="44"/>
    </row>
    <row r="2" spans="1:20" ht="34.950000000000003" customHeight="1" thickBot="1" x14ac:dyDescent="0.35">
      <c r="A2" s="48" t="s">
        <v>176</v>
      </c>
      <c r="B2" s="95"/>
      <c r="C2" s="96"/>
      <c r="D2" s="95"/>
      <c r="E2" s="96"/>
      <c r="F2" s="95"/>
      <c r="G2" s="96"/>
      <c r="H2" s="91"/>
      <c r="I2" s="91"/>
      <c r="J2" s="91"/>
      <c r="K2" s="91"/>
      <c r="L2" s="91"/>
      <c r="M2" s="91"/>
      <c r="N2" s="91"/>
      <c r="O2" s="91"/>
      <c r="P2" s="91"/>
      <c r="Q2" s="91"/>
      <c r="R2" s="91"/>
      <c r="S2" s="91"/>
      <c r="T2" s="44"/>
    </row>
    <row r="3" spans="1:20" ht="34.950000000000003" customHeight="1" thickBot="1" x14ac:dyDescent="0.35">
      <c r="A3" s="48" t="s">
        <v>18</v>
      </c>
      <c r="B3" s="93" t="s">
        <v>121</v>
      </c>
      <c r="C3" s="94"/>
      <c r="D3" s="93" t="s">
        <v>121</v>
      </c>
      <c r="E3" s="94"/>
      <c r="F3" s="93" t="s">
        <v>121</v>
      </c>
      <c r="G3" s="94"/>
      <c r="H3" s="91"/>
      <c r="I3" s="91"/>
      <c r="J3" s="91"/>
      <c r="K3" s="91"/>
      <c r="L3" s="91"/>
      <c r="M3" s="91"/>
      <c r="N3" s="91"/>
      <c r="O3" s="91"/>
      <c r="P3" s="91"/>
      <c r="Q3" s="91"/>
      <c r="R3" s="91"/>
      <c r="S3" s="91"/>
      <c r="T3" s="44"/>
    </row>
    <row r="4" spans="1:20" ht="34.950000000000003" customHeight="1" thickBot="1" x14ac:dyDescent="0.35">
      <c r="A4" s="46" t="s">
        <v>19</v>
      </c>
      <c r="B4" s="93" t="s">
        <v>142</v>
      </c>
      <c r="C4" s="94"/>
      <c r="D4" s="93" t="s">
        <v>142</v>
      </c>
      <c r="E4" s="94"/>
      <c r="F4" s="93" t="s">
        <v>139</v>
      </c>
      <c r="G4" s="94"/>
      <c r="H4" s="91"/>
      <c r="I4" s="91"/>
      <c r="J4" s="91"/>
      <c r="K4" s="91"/>
      <c r="L4" s="91"/>
      <c r="M4" s="91"/>
      <c r="N4" s="91"/>
      <c r="O4" s="91"/>
      <c r="P4" s="91"/>
      <c r="Q4" s="91"/>
      <c r="R4" s="91"/>
      <c r="S4" s="91"/>
      <c r="T4" s="44"/>
    </row>
    <row r="5" spans="1:20" ht="117" customHeight="1" thickBot="1" x14ac:dyDescent="0.35">
      <c r="A5" s="46" t="s">
        <v>20</v>
      </c>
      <c r="B5" s="97" t="s">
        <v>280</v>
      </c>
      <c r="C5" s="98"/>
      <c r="D5" s="97" t="s">
        <v>260</v>
      </c>
      <c r="E5" s="98"/>
      <c r="F5" s="97" t="s">
        <v>264</v>
      </c>
      <c r="G5" s="98"/>
      <c r="H5" s="91"/>
      <c r="I5" s="91"/>
      <c r="J5" s="91"/>
      <c r="K5" s="91"/>
      <c r="L5" s="91"/>
      <c r="M5" s="91"/>
      <c r="N5" s="91"/>
      <c r="O5" s="91"/>
      <c r="P5" s="91"/>
      <c r="Q5" s="91"/>
      <c r="R5" s="91"/>
      <c r="S5" s="91"/>
      <c r="T5" s="44"/>
    </row>
    <row r="6" spans="1:20" ht="58.8" customHeight="1" thickBot="1" x14ac:dyDescent="0.35">
      <c r="A6" s="46" t="s">
        <v>21</v>
      </c>
      <c r="B6" s="97" t="s">
        <v>281</v>
      </c>
      <c r="C6" s="99"/>
      <c r="D6" s="97" t="s">
        <v>261</v>
      </c>
      <c r="E6" s="99"/>
      <c r="F6" s="97" t="s">
        <v>265</v>
      </c>
      <c r="G6" s="99"/>
      <c r="H6" s="91"/>
      <c r="I6" s="91"/>
      <c r="J6" s="91"/>
      <c r="K6" s="91"/>
      <c r="L6" s="91"/>
      <c r="M6" s="91"/>
      <c r="N6" s="91"/>
      <c r="O6" s="91"/>
      <c r="P6" s="91"/>
      <c r="Q6" s="91"/>
      <c r="R6" s="91"/>
      <c r="S6" s="91"/>
      <c r="T6" s="44"/>
    </row>
    <row r="7" spans="1:20" ht="13.2" customHeight="1" x14ac:dyDescent="0.3">
      <c r="A7" s="100"/>
      <c r="B7" s="102" t="s">
        <v>263</v>
      </c>
      <c r="C7" s="92"/>
      <c r="D7" s="102" t="s">
        <v>22</v>
      </c>
      <c r="E7" s="92"/>
      <c r="F7" s="102" t="s">
        <v>23</v>
      </c>
      <c r="G7" s="92"/>
      <c r="H7" s="92" t="s">
        <v>23</v>
      </c>
      <c r="I7" s="92"/>
      <c r="J7" s="92" t="s">
        <v>180</v>
      </c>
      <c r="K7" s="92"/>
      <c r="L7" s="92" t="s">
        <v>182</v>
      </c>
      <c r="M7" s="92"/>
      <c r="N7" s="92" t="s">
        <v>183</v>
      </c>
      <c r="O7" s="92"/>
      <c r="P7" s="92" t="s">
        <v>184</v>
      </c>
      <c r="Q7" s="92"/>
      <c r="R7" s="92" t="s">
        <v>185</v>
      </c>
      <c r="S7" s="92"/>
      <c r="T7" s="56" t="s">
        <v>186</v>
      </c>
    </row>
    <row r="8" spans="1:20" ht="19.2" customHeight="1" thickBot="1" x14ac:dyDescent="0.35">
      <c r="A8" s="101"/>
      <c r="B8" s="47" t="s">
        <v>24</v>
      </c>
      <c r="C8" s="45" t="s">
        <v>25</v>
      </c>
      <c r="D8" s="47" t="s">
        <v>24</v>
      </c>
      <c r="E8" s="45" t="s">
        <v>25</v>
      </c>
      <c r="F8" s="47" t="s">
        <v>24</v>
      </c>
      <c r="G8" s="45" t="s">
        <v>25</v>
      </c>
      <c r="H8" s="45" t="s">
        <v>24</v>
      </c>
      <c r="I8" s="45" t="s">
        <v>25</v>
      </c>
      <c r="J8" s="45" t="s">
        <v>24</v>
      </c>
      <c r="K8" s="45" t="s">
        <v>25</v>
      </c>
      <c r="L8" s="45" t="s">
        <v>24</v>
      </c>
      <c r="M8" s="45" t="s">
        <v>25</v>
      </c>
      <c r="N8" s="45" t="s">
        <v>24</v>
      </c>
      <c r="O8" s="45" t="s">
        <v>25</v>
      </c>
      <c r="P8" s="45" t="s">
        <v>24</v>
      </c>
      <c r="Q8" s="45" t="s">
        <v>25</v>
      </c>
      <c r="R8" s="45" t="s">
        <v>24</v>
      </c>
      <c r="S8" s="45" t="s">
        <v>25</v>
      </c>
      <c r="T8" s="45" t="s">
        <v>24</v>
      </c>
    </row>
    <row r="9" spans="1:20" ht="73.8" customHeight="1" thickBot="1" x14ac:dyDescent="0.35">
      <c r="A9" s="46" t="s">
        <v>26</v>
      </c>
      <c r="B9" s="33"/>
      <c r="C9" s="52" t="s">
        <v>286</v>
      </c>
      <c r="D9" s="33"/>
      <c r="E9" s="52" t="s">
        <v>258</v>
      </c>
      <c r="F9" s="33"/>
      <c r="G9" s="52" t="s">
        <v>268</v>
      </c>
      <c r="H9" s="42"/>
      <c r="I9" s="31"/>
      <c r="J9" s="42"/>
      <c r="K9" s="31"/>
      <c r="L9" s="42"/>
      <c r="M9" s="31"/>
      <c r="N9" s="42"/>
      <c r="O9" s="31"/>
      <c r="P9" s="42"/>
      <c r="Q9" s="31"/>
      <c r="R9" s="42"/>
      <c r="S9" s="31"/>
      <c r="T9" s="42"/>
    </row>
    <row r="10" spans="1:20" ht="255" customHeight="1" thickBot="1" x14ac:dyDescent="0.35">
      <c r="A10" s="48" t="s">
        <v>27</v>
      </c>
      <c r="B10" s="33"/>
      <c r="C10" s="53" t="s">
        <v>284</v>
      </c>
      <c r="D10" s="33"/>
      <c r="E10" s="53" t="s">
        <v>259</v>
      </c>
      <c r="F10" s="33"/>
      <c r="G10" s="53" t="s">
        <v>267</v>
      </c>
      <c r="H10" s="41"/>
      <c r="I10" s="31"/>
      <c r="J10" s="41"/>
      <c r="K10" s="31"/>
      <c r="L10" s="41"/>
      <c r="M10" s="31"/>
      <c r="N10" s="41"/>
      <c r="O10" s="31"/>
      <c r="P10" s="41"/>
      <c r="Q10" s="31"/>
      <c r="R10" s="41"/>
      <c r="S10" s="31"/>
      <c r="T10" s="41"/>
    </row>
    <row r="11" spans="1:20" ht="34.950000000000003" customHeight="1" thickBot="1" x14ac:dyDescent="0.35">
      <c r="A11" s="48" t="s">
        <v>28</v>
      </c>
      <c r="B11" s="50"/>
      <c r="C11" s="24">
        <v>45901</v>
      </c>
      <c r="D11" s="50"/>
      <c r="E11" s="24">
        <v>45901</v>
      </c>
      <c r="F11" s="50"/>
      <c r="G11" s="24">
        <v>45901</v>
      </c>
      <c r="H11" s="41"/>
      <c r="I11" s="43"/>
      <c r="J11" s="41"/>
      <c r="K11" s="43"/>
      <c r="L11" s="41"/>
      <c r="M11" s="43"/>
      <c r="N11" s="41"/>
      <c r="O11" s="43"/>
      <c r="P11" s="41"/>
      <c r="Q11" s="43"/>
      <c r="R11" s="41"/>
      <c r="S11" s="43"/>
      <c r="T11" s="41"/>
    </row>
    <row r="12" spans="1:20" ht="34.950000000000003" customHeight="1" thickBot="1" x14ac:dyDescent="0.35">
      <c r="A12" s="48" t="s">
        <v>29</v>
      </c>
      <c r="B12" s="50"/>
      <c r="C12" s="24">
        <v>45991</v>
      </c>
      <c r="D12" s="50"/>
      <c r="E12" s="24">
        <v>45930</v>
      </c>
      <c r="F12" s="50"/>
      <c r="G12" s="24">
        <v>46006</v>
      </c>
      <c r="H12" s="41"/>
      <c r="I12" s="43"/>
      <c r="J12" s="41"/>
      <c r="K12" s="43"/>
      <c r="L12" s="41"/>
      <c r="M12" s="43"/>
      <c r="N12" s="41"/>
      <c r="O12" s="43"/>
      <c r="P12" s="41"/>
      <c r="Q12" s="43"/>
      <c r="R12" s="41"/>
      <c r="S12" s="43"/>
      <c r="T12" s="41"/>
    </row>
    <row r="13" spans="1:20" ht="34.950000000000003" customHeight="1" thickBot="1" x14ac:dyDescent="0.35">
      <c r="A13" s="46" t="s">
        <v>30</v>
      </c>
      <c r="B13" s="50"/>
      <c r="C13" s="15" t="s">
        <v>285</v>
      </c>
      <c r="D13" s="50"/>
      <c r="E13" s="15" t="s">
        <v>287</v>
      </c>
      <c r="F13" s="50"/>
      <c r="G13" s="15" t="s">
        <v>266</v>
      </c>
      <c r="H13" s="41"/>
      <c r="I13" s="44"/>
      <c r="J13" s="41"/>
      <c r="K13" s="44"/>
      <c r="L13" s="41"/>
      <c r="M13" s="44"/>
      <c r="N13" s="41"/>
      <c r="O13" s="44"/>
      <c r="P13" s="41"/>
      <c r="Q13" s="44"/>
      <c r="R13" s="41"/>
      <c r="S13" s="44"/>
      <c r="T13" s="41"/>
    </row>
    <row r="14" spans="1:20" ht="123" customHeight="1" thickBot="1" x14ac:dyDescent="0.35">
      <c r="A14" s="46" t="s">
        <v>31</v>
      </c>
      <c r="B14" s="33"/>
      <c r="C14" s="32" t="s">
        <v>283</v>
      </c>
      <c r="D14" s="33"/>
      <c r="E14" s="32" t="s">
        <v>275</v>
      </c>
      <c r="F14" s="33"/>
      <c r="G14" s="32" t="s">
        <v>273</v>
      </c>
      <c r="H14" s="41"/>
      <c r="I14" s="25"/>
      <c r="J14" s="41"/>
      <c r="K14" s="25"/>
      <c r="L14" s="41"/>
      <c r="M14" s="25"/>
      <c r="N14" s="41"/>
      <c r="O14" s="25"/>
      <c r="P14" s="41"/>
      <c r="Q14" s="25"/>
      <c r="R14" s="41"/>
      <c r="S14" s="25"/>
      <c r="T14" s="41"/>
    </row>
    <row r="15" spans="1:20" s="13" customFormat="1" ht="153" customHeight="1" thickBot="1" x14ac:dyDescent="0.35">
      <c r="A15" s="49" t="s">
        <v>32</v>
      </c>
      <c r="B15" s="50"/>
      <c r="C15" s="32" t="s">
        <v>282</v>
      </c>
      <c r="D15" s="50"/>
      <c r="E15" s="32" t="s">
        <v>276</v>
      </c>
      <c r="F15" s="50"/>
      <c r="G15" s="32" t="s">
        <v>274</v>
      </c>
      <c r="H15" s="51"/>
      <c r="I15" s="32"/>
      <c r="J15" s="51"/>
      <c r="K15" s="32"/>
      <c r="L15" s="51"/>
      <c r="M15" s="32"/>
      <c r="N15" s="51"/>
      <c r="O15" s="32"/>
      <c r="P15" s="51"/>
      <c r="Q15" s="32"/>
      <c r="R15" s="51"/>
      <c r="S15" s="32"/>
      <c r="T15" s="51"/>
    </row>
    <row r="16" spans="1:20" ht="34.950000000000003" customHeight="1" thickBot="1" x14ac:dyDescent="0.35">
      <c r="A16" s="48" t="s">
        <v>177</v>
      </c>
      <c r="B16" s="33"/>
      <c r="C16" s="44"/>
      <c r="D16" s="33"/>
      <c r="E16" s="44"/>
      <c r="F16" s="33"/>
      <c r="G16" s="44"/>
      <c r="H16" s="41"/>
      <c r="I16" s="44"/>
      <c r="J16" s="41"/>
      <c r="K16" s="44"/>
      <c r="L16" s="41"/>
      <c r="M16" s="44"/>
      <c r="N16" s="41"/>
      <c r="O16" s="44"/>
      <c r="P16" s="41"/>
      <c r="Q16" s="44"/>
      <c r="R16" s="41"/>
      <c r="S16" s="44"/>
      <c r="T16" s="41"/>
    </row>
    <row r="17" spans="1:20" ht="34.950000000000003" customHeight="1" thickBot="1" x14ac:dyDescent="0.35">
      <c r="A17" s="48" t="s">
        <v>178</v>
      </c>
      <c r="B17" s="33"/>
      <c r="C17" s="44"/>
      <c r="D17" s="33"/>
      <c r="E17" s="44"/>
      <c r="F17" s="33"/>
      <c r="G17" s="44"/>
      <c r="H17" s="41"/>
      <c r="I17" s="44"/>
      <c r="J17" s="41"/>
      <c r="K17" s="44"/>
      <c r="L17" s="41"/>
      <c r="M17" s="44"/>
      <c r="N17" s="41"/>
      <c r="O17" s="44"/>
      <c r="P17" s="41"/>
      <c r="Q17" s="44"/>
      <c r="R17" s="41"/>
      <c r="S17" s="44"/>
      <c r="T17" s="41"/>
    </row>
    <row r="18" spans="1:20" ht="34.950000000000003" customHeight="1" thickBot="1" x14ac:dyDescent="0.35">
      <c r="A18" s="48" t="s">
        <v>179</v>
      </c>
      <c r="B18" s="33"/>
      <c r="C18" s="44"/>
      <c r="D18" s="33"/>
      <c r="E18" s="44"/>
      <c r="F18" s="33"/>
      <c r="G18" s="44"/>
      <c r="H18" s="41"/>
      <c r="I18" s="44"/>
      <c r="J18" s="41"/>
      <c r="K18" s="44"/>
      <c r="L18" s="41"/>
      <c r="M18" s="44"/>
      <c r="N18" s="41"/>
      <c r="O18" s="44"/>
      <c r="P18" s="41"/>
      <c r="Q18" s="44"/>
      <c r="R18" s="41"/>
      <c r="S18" s="44"/>
      <c r="T18" s="41"/>
    </row>
    <row r="19" spans="1:20" ht="30" customHeight="1" thickBot="1" x14ac:dyDescent="0.35">
      <c r="A19" s="46" t="s">
        <v>33</v>
      </c>
      <c r="B19" s="40"/>
      <c r="C19" s="31"/>
      <c r="D19" s="40"/>
      <c r="E19" s="31"/>
      <c r="F19" s="40"/>
      <c r="G19" s="31"/>
      <c r="H19" s="31"/>
      <c r="I19" s="31"/>
      <c r="J19" s="31"/>
      <c r="K19" s="31"/>
      <c r="L19" s="31"/>
      <c r="M19" s="31"/>
      <c r="N19" s="31"/>
      <c r="O19" s="31"/>
      <c r="P19" s="31"/>
      <c r="Q19" s="31"/>
      <c r="R19" s="31"/>
      <c r="S19" s="31"/>
      <c r="T19" s="31"/>
    </row>
    <row r="20" spans="1:20" ht="27.6" customHeight="1" x14ac:dyDescent="0.3">
      <c r="A20" s="88" t="s">
        <v>34</v>
      </c>
      <c r="B20" s="54"/>
      <c r="C20" s="19" t="s">
        <v>56</v>
      </c>
      <c r="D20" s="54"/>
      <c r="E20" s="19" t="s">
        <v>55</v>
      </c>
      <c r="F20" s="54"/>
      <c r="G20" s="19" t="s">
        <v>55</v>
      </c>
      <c r="H20" s="31"/>
      <c r="I20" s="31"/>
      <c r="J20" s="31"/>
      <c r="K20" s="31"/>
      <c r="L20" s="31"/>
      <c r="M20" s="31"/>
      <c r="N20" s="31"/>
      <c r="O20" s="31"/>
      <c r="P20" s="31"/>
      <c r="Q20" s="31"/>
      <c r="R20" s="31"/>
      <c r="S20" s="31"/>
      <c r="T20" s="31"/>
    </row>
    <row r="21" spans="1:20" ht="29.4" customHeight="1" x14ac:dyDescent="0.3">
      <c r="A21" s="89"/>
      <c r="B21" s="54"/>
      <c r="C21" s="19"/>
      <c r="D21" s="54"/>
      <c r="E21" s="19"/>
      <c r="F21" s="54"/>
      <c r="G21" s="19"/>
      <c r="H21" s="31"/>
      <c r="I21" s="31"/>
      <c r="J21" s="31"/>
      <c r="K21" s="31"/>
      <c r="L21" s="31"/>
      <c r="M21" s="31"/>
      <c r="N21" s="31"/>
      <c r="O21" s="31"/>
      <c r="P21" s="31"/>
      <c r="Q21" s="31"/>
      <c r="R21" s="31"/>
      <c r="S21" s="31"/>
      <c r="T21" s="31"/>
    </row>
    <row r="22" spans="1:20" ht="28.2" customHeight="1" x14ac:dyDescent="0.3">
      <c r="A22" s="89"/>
      <c r="B22" s="54"/>
      <c r="C22" s="19"/>
      <c r="D22" s="54"/>
      <c r="E22" s="19"/>
      <c r="F22" s="54"/>
      <c r="G22" s="19"/>
      <c r="H22" s="31"/>
      <c r="I22" s="31"/>
      <c r="J22" s="31"/>
      <c r="K22" s="31"/>
      <c r="L22" s="31"/>
      <c r="M22" s="31"/>
      <c r="N22" s="31"/>
      <c r="O22" s="31"/>
      <c r="P22" s="31"/>
      <c r="Q22" s="31"/>
      <c r="R22" s="31"/>
      <c r="S22" s="31"/>
      <c r="T22" s="31"/>
    </row>
    <row r="23" spans="1:20" ht="28.2" customHeight="1" x14ac:dyDescent="0.3">
      <c r="A23" s="89"/>
      <c r="B23" s="54"/>
      <c r="C23" s="19"/>
      <c r="D23" s="54"/>
      <c r="E23" s="19"/>
      <c r="F23" s="54"/>
      <c r="G23" s="19"/>
      <c r="H23" s="31"/>
      <c r="I23" s="31"/>
      <c r="J23" s="31"/>
      <c r="K23" s="31"/>
      <c r="L23" s="31"/>
      <c r="M23" s="31"/>
      <c r="N23" s="31"/>
      <c r="O23" s="31"/>
      <c r="P23" s="31"/>
      <c r="Q23" s="31"/>
      <c r="R23" s="31"/>
      <c r="S23" s="31"/>
      <c r="T23" s="31"/>
    </row>
    <row r="24" spans="1:20" ht="28.2" customHeight="1" x14ac:dyDescent="0.3">
      <c r="A24" s="89"/>
      <c r="B24" s="54"/>
      <c r="C24" s="19"/>
      <c r="D24" s="54"/>
      <c r="E24" s="19"/>
      <c r="F24" s="54"/>
      <c r="G24" s="19"/>
      <c r="H24" s="31"/>
      <c r="I24" s="31"/>
      <c r="J24" s="31"/>
      <c r="K24" s="31"/>
      <c r="L24" s="31"/>
      <c r="M24" s="31"/>
      <c r="N24" s="31"/>
      <c r="O24" s="31"/>
      <c r="P24" s="31"/>
      <c r="Q24" s="31"/>
      <c r="R24" s="31"/>
      <c r="S24" s="31"/>
      <c r="T24" s="31"/>
    </row>
    <row r="25" spans="1:20" ht="30.6" customHeight="1" thickBot="1" x14ac:dyDescent="0.35">
      <c r="A25" s="90"/>
      <c r="B25" s="54"/>
      <c r="C25" s="19"/>
      <c r="D25" s="54"/>
      <c r="E25" s="19"/>
      <c r="F25" s="54"/>
      <c r="G25" s="19"/>
      <c r="H25" s="31"/>
      <c r="I25" s="31"/>
      <c r="J25" s="31"/>
      <c r="K25" s="31"/>
      <c r="L25" s="31"/>
      <c r="M25" s="31"/>
      <c r="N25" s="31"/>
      <c r="O25" s="31"/>
      <c r="P25" s="31"/>
      <c r="Q25" s="31"/>
      <c r="R25" s="31"/>
      <c r="S25" s="31"/>
      <c r="T25" s="31"/>
    </row>
    <row r="26" spans="1:20" ht="30.6" customHeight="1" x14ac:dyDescent="0.3">
      <c r="A26" s="88" t="s">
        <v>35</v>
      </c>
      <c r="B26" s="54"/>
      <c r="C26" s="19" t="s">
        <v>75</v>
      </c>
      <c r="D26" s="54"/>
      <c r="E26" s="19" t="s">
        <v>65</v>
      </c>
      <c r="F26" s="54"/>
      <c r="G26" s="19" t="s">
        <v>65</v>
      </c>
      <c r="H26" s="31"/>
      <c r="I26" s="31"/>
      <c r="J26" s="31"/>
      <c r="K26" s="31"/>
      <c r="L26" s="31"/>
      <c r="M26" s="31"/>
      <c r="N26" s="31"/>
      <c r="O26" s="31"/>
      <c r="P26" s="31"/>
      <c r="Q26" s="31"/>
      <c r="R26" s="31"/>
      <c r="S26" s="31"/>
      <c r="T26" s="31"/>
    </row>
    <row r="27" spans="1:20" ht="30.6" customHeight="1" x14ac:dyDescent="0.3">
      <c r="A27" s="89"/>
      <c r="B27" s="40"/>
      <c r="C27" s="31"/>
      <c r="D27" s="40"/>
      <c r="E27" s="31"/>
      <c r="F27" s="40"/>
      <c r="G27" s="31"/>
      <c r="H27" s="31"/>
      <c r="I27" s="31"/>
      <c r="J27" s="31"/>
      <c r="K27" s="31"/>
      <c r="L27" s="31"/>
      <c r="M27" s="31"/>
      <c r="N27" s="31"/>
      <c r="O27" s="31"/>
      <c r="P27" s="31"/>
      <c r="Q27" s="31"/>
      <c r="R27" s="31"/>
      <c r="S27" s="31"/>
      <c r="T27" s="31"/>
    </row>
    <row r="28" spans="1:20" ht="30.6" customHeight="1" x14ac:dyDescent="0.3">
      <c r="A28" s="89"/>
      <c r="B28" s="40"/>
      <c r="C28" s="31"/>
      <c r="D28" s="40"/>
      <c r="E28" s="31"/>
      <c r="F28" s="40"/>
      <c r="G28" s="31"/>
      <c r="H28" s="31"/>
      <c r="I28" s="31"/>
      <c r="J28" s="31"/>
      <c r="K28" s="31"/>
      <c r="L28" s="31"/>
      <c r="M28" s="31"/>
      <c r="N28" s="31"/>
      <c r="O28" s="31"/>
      <c r="P28" s="31"/>
      <c r="Q28" s="31"/>
      <c r="R28" s="31"/>
      <c r="S28" s="31"/>
      <c r="T28" s="31"/>
    </row>
    <row r="29" spans="1:20" ht="30.6" customHeight="1" x14ac:dyDescent="0.3">
      <c r="A29" s="89"/>
      <c r="B29" s="40"/>
      <c r="C29" s="31"/>
      <c r="D29" s="40"/>
      <c r="E29" s="31"/>
      <c r="F29" s="40"/>
      <c r="G29" s="31"/>
      <c r="H29" s="31"/>
      <c r="I29" s="31"/>
      <c r="J29" s="31"/>
      <c r="K29" s="31"/>
      <c r="L29" s="31"/>
      <c r="M29" s="31"/>
      <c r="N29" s="31"/>
      <c r="O29" s="31"/>
      <c r="P29" s="31"/>
      <c r="Q29" s="31"/>
      <c r="R29" s="31"/>
      <c r="S29" s="31"/>
      <c r="T29" s="31"/>
    </row>
    <row r="30" spans="1:20" ht="30.6" customHeight="1" x14ac:dyDescent="0.3">
      <c r="A30" s="89"/>
      <c r="B30" s="40"/>
      <c r="C30" s="31"/>
      <c r="D30" s="40"/>
      <c r="E30" s="31"/>
      <c r="F30" s="40"/>
      <c r="G30" s="31"/>
      <c r="H30" s="31"/>
      <c r="I30" s="31"/>
      <c r="J30" s="31"/>
      <c r="K30" s="31"/>
      <c r="L30" s="31"/>
      <c r="M30" s="31"/>
      <c r="N30" s="31"/>
      <c r="O30" s="31"/>
      <c r="P30" s="31"/>
      <c r="Q30" s="31"/>
      <c r="R30" s="31"/>
      <c r="S30" s="31"/>
      <c r="T30" s="31"/>
    </row>
    <row r="31" spans="1:20" ht="30.6" customHeight="1" x14ac:dyDescent="0.3">
      <c r="A31" s="89"/>
      <c r="B31" s="40"/>
      <c r="C31" s="31"/>
      <c r="D31" s="40"/>
      <c r="E31" s="31"/>
      <c r="F31" s="40"/>
      <c r="G31" s="31"/>
      <c r="H31" s="31"/>
      <c r="I31" s="31"/>
      <c r="J31" s="31"/>
      <c r="K31" s="31"/>
      <c r="L31" s="31"/>
      <c r="M31" s="31"/>
      <c r="N31" s="31"/>
      <c r="O31" s="31"/>
      <c r="P31" s="31"/>
      <c r="Q31" s="31"/>
      <c r="R31" s="31"/>
      <c r="S31" s="31"/>
      <c r="T31" s="31"/>
    </row>
    <row r="32" spans="1:20" ht="34.950000000000003" customHeight="1" thickBot="1" x14ac:dyDescent="0.35">
      <c r="A32" s="90"/>
      <c r="B32" s="40"/>
      <c r="C32" s="31"/>
      <c r="D32" s="40"/>
      <c r="E32" s="31"/>
      <c r="F32" s="40"/>
      <c r="G32" s="31"/>
      <c r="H32" s="31"/>
      <c r="I32" s="31"/>
      <c r="J32" s="31"/>
      <c r="K32" s="31"/>
      <c r="L32" s="31"/>
      <c r="M32" s="31"/>
      <c r="N32" s="31"/>
      <c r="O32" s="31"/>
      <c r="P32" s="31"/>
      <c r="Q32" s="31"/>
      <c r="R32" s="31"/>
      <c r="S32" s="31"/>
      <c r="T32" s="31"/>
    </row>
    <row r="33" spans="1:20" ht="34.950000000000003" customHeight="1" thickBot="1" x14ac:dyDescent="0.35">
      <c r="A33" s="46" t="s">
        <v>36</v>
      </c>
      <c r="B33" s="33"/>
      <c r="C33" s="44"/>
      <c r="D33" s="33"/>
      <c r="E33" s="44"/>
      <c r="F33" s="33"/>
      <c r="G33" s="44"/>
      <c r="H33" s="41"/>
      <c r="I33" s="41"/>
      <c r="J33" s="41"/>
      <c r="K33" s="41"/>
      <c r="L33" s="41"/>
      <c r="M33" s="41"/>
      <c r="N33" s="41"/>
      <c r="O33" s="41"/>
      <c r="P33" s="41"/>
      <c r="Q33" s="41"/>
      <c r="R33" s="41"/>
      <c r="S33" s="41"/>
      <c r="T33" s="41"/>
    </row>
    <row r="34" spans="1:20" ht="34.950000000000003" customHeight="1" thickBot="1" x14ac:dyDescent="0.35">
      <c r="A34" s="46" t="s">
        <v>37</v>
      </c>
      <c r="B34" s="33"/>
      <c r="C34" s="44"/>
      <c r="D34" s="33"/>
      <c r="E34" s="44"/>
      <c r="F34" s="33"/>
      <c r="G34" s="44"/>
      <c r="H34" s="41"/>
      <c r="I34" s="41"/>
      <c r="J34" s="41"/>
      <c r="K34" s="41"/>
      <c r="L34" s="41"/>
      <c r="M34" s="41"/>
      <c r="N34" s="41"/>
      <c r="O34" s="41"/>
      <c r="P34" s="41"/>
      <c r="Q34" s="41"/>
      <c r="R34" s="41"/>
      <c r="S34" s="41"/>
      <c r="T34" s="41"/>
    </row>
    <row r="35" spans="1:20" ht="34.950000000000003" customHeight="1" thickBot="1" x14ac:dyDescent="0.35">
      <c r="A35" s="46" t="s">
        <v>38</v>
      </c>
      <c r="B35" s="33"/>
      <c r="C35" s="19" t="s">
        <v>256</v>
      </c>
      <c r="D35" s="33"/>
      <c r="E35" s="19" t="s">
        <v>256</v>
      </c>
      <c r="F35" s="50"/>
      <c r="G35" s="19" t="s">
        <v>256</v>
      </c>
      <c r="H35" s="41"/>
      <c r="I35" s="41"/>
      <c r="J35" s="41"/>
      <c r="K35" s="41"/>
      <c r="L35" s="41"/>
      <c r="M35" s="41"/>
      <c r="N35" s="41"/>
      <c r="O35" s="41"/>
      <c r="P35" s="41"/>
      <c r="Q35" s="41"/>
      <c r="R35" s="41"/>
      <c r="S35" s="41"/>
      <c r="T35" s="41"/>
    </row>
    <row r="36" spans="1:20" ht="34.950000000000003" customHeight="1" thickBot="1" x14ac:dyDescent="0.35">
      <c r="A36" s="46" t="s">
        <v>39</v>
      </c>
      <c r="B36" s="33"/>
      <c r="C36" s="15"/>
      <c r="D36" s="33"/>
      <c r="E36" s="15"/>
      <c r="F36" s="50"/>
      <c r="G36" s="15"/>
      <c r="H36" s="41"/>
      <c r="I36" s="41"/>
      <c r="J36" s="41"/>
      <c r="K36" s="41"/>
      <c r="L36" s="41"/>
      <c r="M36" s="41"/>
      <c r="N36" s="41"/>
      <c r="O36" s="41"/>
      <c r="P36" s="41"/>
      <c r="Q36" s="41"/>
      <c r="R36" s="41"/>
      <c r="S36" s="41"/>
      <c r="T36" s="41"/>
    </row>
    <row r="37" spans="1:20" ht="34.950000000000003" customHeight="1" thickBot="1" x14ac:dyDescent="0.35">
      <c r="A37" s="46" t="s">
        <v>39</v>
      </c>
      <c r="B37" s="33"/>
      <c r="C37" s="15"/>
      <c r="D37" s="33"/>
      <c r="E37" s="15"/>
      <c r="F37" s="50"/>
      <c r="G37" s="15"/>
      <c r="H37" s="41"/>
      <c r="I37" s="41"/>
      <c r="J37" s="41"/>
      <c r="K37" s="41"/>
      <c r="L37" s="41"/>
      <c r="M37" s="41"/>
      <c r="N37" s="41"/>
      <c r="O37" s="41"/>
      <c r="P37" s="41"/>
      <c r="Q37" s="41"/>
      <c r="R37" s="41"/>
      <c r="S37" s="41"/>
      <c r="T37" s="41"/>
    </row>
    <row r="38" spans="1:20" ht="34.950000000000003" customHeight="1" thickBot="1" x14ac:dyDescent="0.35">
      <c r="A38" s="46" t="s">
        <v>40</v>
      </c>
      <c r="B38" s="33"/>
      <c r="C38" s="15"/>
      <c r="D38" s="33"/>
      <c r="E38" s="15"/>
      <c r="F38" s="50"/>
      <c r="G38" s="15"/>
      <c r="H38" s="41"/>
      <c r="I38" s="41"/>
      <c r="J38" s="41"/>
      <c r="K38" s="41"/>
      <c r="L38" s="41"/>
      <c r="M38" s="41"/>
      <c r="N38" s="41"/>
      <c r="O38" s="41"/>
      <c r="P38" s="41"/>
      <c r="Q38" s="41"/>
      <c r="R38" s="41"/>
      <c r="S38" s="41"/>
      <c r="T38" s="41"/>
    </row>
    <row r="39" spans="1:20" ht="34.950000000000003" customHeight="1" thickBot="1" x14ac:dyDescent="0.35">
      <c r="A39" s="46" t="s">
        <v>41</v>
      </c>
      <c r="B39" s="33"/>
      <c r="C39" s="15"/>
      <c r="D39" s="33"/>
      <c r="E39" s="15"/>
      <c r="F39" s="50"/>
      <c r="G39" s="15"/>
      <c r="H39" s="41"/>
      <c r="I39" s="41"/>
      <c r="J39" s="41"/>
      <c r="K39" s="41"/>
      <c r="L39" s="41"/>
      <c r="M39" s="41"/>
      <c r="N39" s="41"/>
      <c r="O39" s="41"/>
      <c r="P39" s="41"/>
      <c r="Q39" s="41"/>
      <c r="R39" s="41"/>
      <c r="S39" s="41"/>
      <c r="T39" s="41"/>
    </row>
    <row r="40" spans="1:20" ht="34.950000000000003" customHeight="1" thickBot="1" x14ac:dyDescent="0.35">
      <c r="A40" s="46" t="s">
        <v>42</v>
      </c>
      <c r="B40" s="33"/>
      <c r="C40" s="15"/>
      <c r="D40" s="33"/>
      <c r="E40" s="15"/>
      <c r="F40" s="50"/>
      <c r="G40" s="15"/>
      <c r="H40" s="41"/>
      <c r="I40" s="41"/>
      <c r="J40" s="41"/>
      <c r="K40" s="41"/>
      <c r="L40" s="41"/>
      <c r="M40" s="41"/>
      <c r="N40" s="41"/>
      <c r="O40" s="41"/>
      <c r="P40" s="41"/>
      <c r="Q40" s="41"/>
      <c r="R40" s="41"/>
      <c r="S40" s="41"/>
      <c r="T40" s="41"/>
    </row>
    <row r="41" spans="1:20" ht="34.950000000000003" customHeight="1" thickBot="1" x14ac:dyDescent="0.35">
      <c r="A41" s="46" t="s">
        <v>43</v>
      </c>
      <c r="B41" s="33"/>
      <c r="C41" s="15"/>
      <c r="D41" s="33"/>
      <c r="E41" s="15"/>
      <c r="F41" s="50"/>
      <c r="G41" s="15"/>
      <c r="H41" s="41"/>
      <c r="I41" s="41"/>
      <c r="J41" s="41"/>
      <c r="K41" s="41"/>
      <c r="L41" s="41"/>
      <c r="M41" s="41"/>
      <c r="N41" s="41"/>
      <c r="O41" s="41"/>
      <c r="P41" s="41"/>
      <c r="Q41" s="41"/>
      <c r="R41" s="41"/>
      <c r="S41" s="41"/>
      <c r="T41" s="41"/>
    </row>
    <row r="42" spans="1:20" ht="34.950000000000003" customHeight="1" thickBot="1" x14ac:dyDescent="0.35">
      <c r="A42" s="46" t="s">
        <v>44</v>
      </c>
      <c r="B42" s="33"/>
      <c r="C42" s="15" t="s">
        <v>257</v>
      </c>
      <c r="D42" s="33"/>
      <c r="E42" s="15" t="s">
        <v>257</v>
      </c>
      <c r="F42" s="50"/>
      <c r="G42" s="15" t="s">
        <v>257</v>
      </c>
      <c r="H42" s="41"/>
      <c r="I42" s="41"/>
      <c r="J42" s="41"/>
      <c r="K42" s="41"/>
      <c r="L42" s="41"/>
      <c r="M42" s="41"/>
      <c r="N42" s="41"/>
      <c r="O42" s="41"/>
      <c r="P42" s="41"/>
      <c r="Q42" s="41"/>
      <c r="R42" s="41"/>
      <c r="S42" s="41"/>
      <c r="T42" s="41"/>
    </row>
    <row r="43" spans="1:20" ht="34.950000000000003" customHeight="1" thickBot="1" x14ac:dyDescent="0.35">
      <c r="A43" s="46" t="s">
        <v>45</v>
      </c>
      <c r="B43" s="33"/>
      <c r="C43" s="19" t="s">
        <v>272</v>
      </c>
      <c r="D43" s="33"/>
      <c r="E43" s="19" t="s">
        <v>272</v>
      </c>
      <c r="F43" s="50"/>
      <c r="G43" s="19" t="s">
        <v>272</v>
      </c>
      <c r="H43" s="41"/>
      <c r="I43" s="41"/>
      <c r="J43" s="41"/>
      <c r="K43" s="41"/>
      <c r="L43" s="41"/>
      <c r="M43" s="41"/>
      <c r="N43" s="41"/>
      <c r="O43" s="41"/>
      <c r="P43" s="41"/>
      <c r="Q43" s="41"/>
      <c r="R43" s="41"/>
      <c r="S43" s="41"/>
      <c r="T43" s="41"/>
    </row>
  </sheetData>
  <sheetProtection formatCells="0" formatColumns="0" formatRows="0" insertColumns="0" insertRows="0" insertHyperlinks="0" deleteColumns="0" deleteRows="0" sort="0" autoFilter="0" pivotTables="0"/>
  <mergeCells count="66">
    <mergeCell ref="A20:A25"/>
    <mergeCell ref="F6:G6"/>
    <mergeCell ref="H6:I6"/>
    <mergeCell ref="A7:A8"/>
    <mergeCell ref="B7:C7"/>
    <mergeCell ref="D7:E7"/>
    <mergeCell ref="F7:G7"/>
    <mergeCell ref="H7:I7"/>
    <mergeCell ref="B6:C6"/>
    <mergeCell ref="D6:E6"/>
    <mergeCell ref="F4:G4"/>
    <mergeCell ref="H4:I4"/>
    <mergeCell ref="B5:C5"/>
    <mergeCell ref="D5:E5"/>
    <mergeCell ref="F5:G5"/>
    <mergeCell ref="H5:I5"/>
    <mergeCell ref="B4:C4"/>
    <mergeCell ref="D4:E4"/>
    <mergeCell ref="F1:G1"/>
    <mergeCell ref="H1:I1"/>
    <mergeCell ref="B3:C3"/>
    <mergeCell ref="D3:E3"/>
    <mergeCell ref="F3:G3"/>
    <mergeCell ref="H3:I3"/>
    <mergeCell ref="B1:C1"/>
    <mergeCell ref="D1:E1"/>
    <mergeCell ref="B2:C2"/>
    <mergeCell ref="D2:E2"/>
    <mergeCell ref="F2:G2"/>
    <mergeCell ref="H2:I2"/>
    <mergeCell ref="J6:K6"/>
    <mergeCell ref="J7:K7"/>
    <mergeCell ref="L1:M1"/>
    <mergeCell ref="L2:M2"/>
    <mergeCell ref="L3:M3"/>
    <mergeCell ref="L4:M4"/>
    <mergeCell ref="L5:M5"/>
    <mergeCell ref="L6:M6"/>
    <mergeCell ref="L7:M7"/>
    <mergeCell ref="J1:K1"/>
    <mergeCell ref="J2:K2"/>
    <mergeCell ref="J3:K3"/>
    <mergeCell ref="J4:K4"/>
    <mergeCell ref="J5:K5"/>
    <mergeCell ref="P7:Q7"/>
    <mergeCell ref="N1:O1"/>
    <mergeCell ref="N2:O2"/>
    <mergeCell ref="N3:O3"/>
    <mergeCell ref="N4:O4"/>
    <mergeCell ref="N5:O5"/>
    <mergeCell ref="A26:A32"/>
    <mergeCell ref="R6:S6"/>
    <mergeCell ref="R7:S7"/>
    <mergeCell ref="R1:S1"/>
    <mergeCell ref="R2:S2"/>
    <mergeCell ref="R3:S3"/>
    <mergeCell ref="R4:S4"/>
    <mergeCell ref="R5:S5"/>
    <mergeCell ref="N6:O6"/>
    <mergeCell ref="N7:O7"/>
    <mergeCell ref="P1:Q1"/>
    <mergeCell ref="P2:Q2"/>
    <mergeCell ref="P3:Q3"/>
    <mergeCell ref="P4:Q4"/>
    <mergeCell ref="P5:Q5"/>
    <mergeCell ref="P6:Q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Listas!$J$2:$J$11</xm:f>
          </x14:formula1>
          <xm:sqref>B4 D4 H4:T4 F4</xm:sqref>
        </x14:dataValidation>
        <x14:dataValidation type="list" allowBlank="1" showInputMessage="1" showErrorMessage="1" xr:uid="{00000000-0002-0000-0400-000003000000}">
          <x14:formula1>
            <xm:f>Clasificadores!$E$2:$E$74</xm:f>
          </x14:formula1>
          <xm:sqref>H31:T32 G26:T29 H30:T30 G30:G32 B26:F32</xm:sqref>
        </x14:dataValidation>
        <x14:dataValidation type="list" allowBlank="1" showInputMessage="1" showErrorMessage="1" xr:uid="{00000000-0002-0000-0400-000001000000}">
          <x14:formula1>
            <xm:f>Listas!$D$2:$D$10</xm:f>
          </x14:formula1>
          <xm:sqref>B3:T3</xm:sqref>
        </x14:dataValidation>
        <x14:dataValidation type="list" allowBlank="1" showInputMessage="1" showErrorMessage="1" xr:uid="{00000000-0002-0000-0400-000002000000}">
          <x14:formula1>
            <xm:f>Listas!$H$2:$H$4</xm:f>
          </x14:formula1>
          <xm:sqref>B1:T1</xm:sqref>
        </x14:dataValidation>
        <x14:dataValidation type="list" allowBlank="1" showInputMessage="1" showErrorMessage="1" xr:uid="{00000000-0002-0000-0400-000004000000}">
          <x14:formula1>
            <xm:f>Clasificadores!$C$2:$C$21</xm:f>
          </x14:formula1>
          <xm:sqref>B20:T25</xm:sqref>
        </x14:dataValidation>
        <x14:dataValidation type="list" allowBlank="1" showInputMessage="1" showErrorMessage="1" xr:uid="{00000000-0002-0000-0400-000005000000}">
          <x14:formula1>
            <xm:f>Clasificadores!$A$2:$A$5</xm:f>
          </x14:formula1>
          <xm:sqref>B19:T19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2:N12"/>
  <sheetViews>
    <sheetView zoomScale="60" zoomScaleNormal="60" workbookViewId="0">
      <selection activeCell="L3" sqref="L3:L5"/>
    </sheetView>
  </sheetViews>
  <sheetFormatPr baseColWidth="10" defaultRowHeight="14.4" x14ac:dyDescent="0.3"/>
  <cols>
    <col min="1" max="1" width="5.88671875" customWidth="1"/>
    <col min="2" max="2" width="20.44140625" customWidth="1"/>
    <col min="3" max="3" width="24.109375" customWidth="1"/>
    <col min="4" max="4" width="23.33203125" customWidth="1"/>
    <col min="5" max="5" width="29" customWidth="1"/>
    <col min="6" max="6" width="32.6640625" customWidth="1"/>
    <col min="7" max="7" width="20.6640625" customWidth="1"/>
    <col min="8" max="8" width="29.33203125" customWidth="1"/>
    <col min="9" max="9" width="27.88671875" customWidth="1"/>
    <col min="10" max="10" width="24.33203125" customWidth="1"/>
    <col min="11" max="11" width="25.5546875" customWidth="1"/>
    <col min="12" max="12" width="23" customWidth="1"/>
    <col min="13" max="13" width="20.44140625" customWidth="1"/>
    <col min="14" max="14" width="20" customWidth="1"/>
  </cols>
  <sheetData>
    <row r="2" spans="1:14" ht="57.6" customHeight="1" x14ac:dyDescent="0.3">
      <c r="A2" s="27" t="s">
        <v>181</v>
      </c>
      <c r="B2" s="26" t="s">
        <v>163</v>
      </c>
      <c r="C2" s="26" t="s">
        <v>164</v>
      </c>
      <c r="D2" s="26" t="s">
        <v>165</v>
      </c>
      <c r="E2" s="26" t="s">
        <v>166</v>
      </c>
      <c r="F2" s="26" t="s">
        <v>167</v>
      </c>
      <c r="G2" s="26" t="s">
        <v>168</v>
      </c>
      <c r="H2" s="26" t="s">
        <v>169</v>
      </c>
      <c r="I2" s="26" t="s">
        <v>170</v>
      </c>
      <c r="J2" s="26" t="s">
        <v>171</v>
      </c>
      <c r="K2" s="26" t="s">
        <v>172</v>
      </c>
      <c r="L2" s="26" t="s">
        <v>173</v>
      </c>
      <c r="M2" s="26" t="s">
        <v>174</v>
      </c>
      <c r="N2" s="26" t="s">
        <v>175</v>
      </c>
    </row>
    <row r="3" spans="1:14" ht="40.200000000000003" customHeight="1" x14ac:dyDescent="0.3">
      <c r="A3" s="15">
        <v>1</v>
      </c>
      <c r="B3" s="106">
        <v>206</v>
      </c>
      <c r="C3" s="103">
        <f>'Analisis de causas'!A3</f>
        <v>45873</v>
      </c>
      <c r="D3" s="109" t="str">
        <f>'Analisis de causas'!D3</f>
        <v>3-2025-06548</v>
      </c>
      <c r="E3" s="109" t="str">
        <f>'Analisis de causas'!E3</f>
        <v>Hallazgo No. 1</v>
      </c>
      <c r="F3" s="112" t="str">
        <f>'Analisis de causas'!G3</f>
        <v>Debilidad  en el registro de horas extras causadas, al momento de realizar el diligenciamiento del Formato "Formato de reconocimiento de horas extras y festivos".</v>
      </c>
      <c r="G3" s="7">
        <f>'Solicitudes PAI'!$B2</f>
        <v>0</v>
      </c>
      <c r="H3" s="30" t="str">
        <f>'Solicitudes PAI'!$C10</f>
        <v>Definir, documentar y ejecutar un control para regular, validar y realizar seguimiento de la determinación de horas extras, con el propósito de prevenir inconsistencias, asignaciones injustificadas y sobrecostos. Este control incluirá un seguimiento mensual en las reuniones del comité primario del Área de Talento Humano.
Además, actualizar el Formato de Reconocimiento de Horas Extras y Festivos (Código: FOR-EST-GTH-027), incorporando de manera explícita la política institucional relacionada con el uso de GPS como mecanismo de verificación.
El objetivo es garantizar la transparencia en la validación de las horas reportadas y asegurar el cumplimiento de la normatividad laboral y de las políticas internas.</v>
      </c>
      <c r="I3" s="30">
        <f>'Solicitudes PAI'!$C16</f>
        <v>0</v>
      </c>
      <c r="J3" s="30">
        <f>'Solicitudes PAI'!$C17</f>
        <v>0</v>
      </c>
      <c r="K3" s="30">
        <f>'Solicitudes PAI'!$C18</f>
        <v>0</v>
      </c>
      <c r="L3" s="29" t="str">
        <f>'Solicitudes PAI'!$C13</f>
        <v>Yadira Tapiero / Astrid Muñoz</v>
      </c>
      <c r="M3" s="36">
        <f>'Solicitudes PAI'!$C11</f>
        <v>45901</v>
      </c>
      <c r="N3" s="36">
        <f>'Solicitudes PAI'!$C12</f>
        <v>45991</v>
      </c>
    </row>
    <row r="4" spans="1:14" ht="40.200000000000003" customHeight="1" x14ac:dyDescent="0.3">
      <c r="A4" s="15">
        <v>2</v>
      </c>
      <c r="B4" s="107"/>
      <c r="C4" s="104"/>
      <c r="D4" s="110"/>
      <c r="E4" s="110"/>
      <c r="F4" s="113"/>
      <c r="G4" s="7">
        <f>'Solicitudes PAI'!$D2</f>
        <v>0</v>
      </c>
      <c r="H4" s="30" t="str">
        <f>'Solicitudes PAI'!$E10</f>
        <v>Actualizar el contenido de la Circular DG-0001 de 2024 para reforzar las disposiciones de austeridad y eficiencia en el gasto, priorizando la revisión del numeral 2, relacionado con horas extras, dominicales y festivos. El ajuste incluirá lineamientos claros para la autorización, control y justificación de estos pagos, con el fin de garantizar un uso responsable de los recursos y una gestión alineada con las políticas institucionales.</v>
      </c>
      <c r="I4" s="30">
        <f>'Solicitudes PAI'!$E16</f>
        <v>0</v>
      </c>
      <c r="J4" s="30">
        <f>'Solicitudes PAI'!$E17</f>
        <v>0</v>
      </c>
      <c r="K4" s="30">
        <f>'Solicitudes PAI'!$E18</f>
        <v>0</v>
      </c>
      <c r="L4" s="29" t="str">
        <f>'Solicitudes PAI'!$E13</f>
        <v xml:space="preserve">Yadira Tapiero / Sonia Alfonso </v>
      </c>
      <c r="M4" s="36">
        <f>'Solicitudes PAI'!$E11</f>
        <v>45901</v>
      </c>
      <c r="N4" s="36">
        <f>'Solicitudes PAI'!$E12</f>
        <v>45930</v>
      </c>
    </row>
    <row r="5" spans="1:14" ht="40.200000000000003" customHeight="1" x14ac:dyDescent="0.3">
      <c r="A5" s="15">
        <v>3</v>
      </c>
      <c r="B5" s="107"/>
      <c r="C5" s="104"/>
      <c r="D5" s="110"/>
      <c r="E5" s="110"/>
      <c r="F5" s="113"/>
      <c r="G5" s="7">
        <f>'Solicitudes PAI'!$F2</f>
        <v>0</v>
      </c>
      <c r="H5" s="34" t="str">
        <f>'Solicitudes PAI'!$G10</f>
        <v>El responsable del proceso, el apoyo y el conductor harán validación de la inforamción registrada en el formato de reconocimiento de horas extras, comparando la información registrada en la planilla por el conductor con la información que se obtiene de los GPS.</v>
      </c>
      <c r="I5" s="34">
        <f>'Solicitudes PAI'!$G16</f>
        <v>0</v>
      </c>
      <c r="J5" s="34">
        <f>'Solicitudes PAI'!$G17</f>
        <v>0</v>
      </c>
      <c r="K5" s="34">
        <f>'Solicitudes PAI'!$G18</f>
        <v>0</v>
      </c>
      <c r="L5" s="35" t="str">
        <f>'Solicitudes PAI'!$G13</f>
        <v>Brayan Engativá</v>
      </c>
      <c r="M5" s="36">
        <f>'Solicitudes PAI'!$G11</f>
        <v>45901</v>
      </c>
      <c r="N5" s="36">
        <f>'Solicitudes PAI'!$G12</f>
        <v>46006</v>
      </c>
    </row>
    <row r="6" spans="1:14" ht="40.200000000000003" customHeight="1" x14ac:dyDescent="0.3">
      <c r="A6" s="15">
        <v>4</v>
      </c>
      <c r="B6" s="107"/>
      <c r="C6" s="104"/>
      <c r="D6" s="110"/>
      <c r="E6" s="110"/>
      <c r="F6" s="113"/>
      <c r="G6" s="7">
        <f>'Solicitudes PAI'!$H2</f>
        <v>0</v>
      </c>
      <c r="H6" s="34">
        <f>'Solicitudes PAI'!$I10</f>
        <v>0</v>
      </c>
      <c r="I6" s="34">
        <f>'Solicitudes PAI'!$I16</f>
        <v>0</v>
      </c>
      <c r="J6" s="34">
        <f>'Solicitudes PAI'!$I17</f>
        <v>0</v>
      </c>
      <c r="K6" s="34">
        <f>'Solicitudes PAI'!$I18</f>
        <v>0</v>
      </c>
      <c r="L6" s="35">
        <f>'Solicitudes PAI'!$I13</f>
        <v>0</v>
      </c>
      <c r="M6" s="36">
        <f>'Solicitudes PAI'!$I11</f>
        <v>0</v>
      </c>
      <c r="N6" s="36">
        <f>'Solicitudes PAI'!$I12</f>
        <v>0</v>
      </c>
    </row>
    <row r="7" spans="1:14" ht="40.200000000000003" customHeight="1" x14ac:dyDescent="0.3">
      <c r="A7" s="15">
        <v>5</v>
      </c>
      <c r="B7" s="107"/>
      <c r="C7" s="104"/>
      <c r="D7" s="110"/>
      <c r="E7" s="110"/>
      <c r="F7" s="113"/>
      <c r="G7" s="7">
        <f>'Solicitudes PAI'!$J2</f>
        <v>0</v>
      </c>
      <c r="H7" s="34">
        <f>'Solicitudes PAI'!$K10</f>
        <v>0</v>
      </c>
      <c r="I7" s="34">
        <f>'Solicitudes PAI'!$K16</f>
        <v>0</v>
      </c>
      <c r="J7" s="34">
        <f>'Solicitudes PAI'!$K17</f>
        <v>0</v>
      </c>
      <c r="K7" s="34">
        <f>'Solicitudes PAI'!$K18</f>
        <v>0</v>
      </c>
      <c r="L7" s="35">
        <f>'Solicitudes PAI'!$K13</f>
        <v>0</v>
      </c>
      <c r="M7" s="36">
        <f>'Solicitudes PAI'!$K11</f>
        <v>0</v>
      </c>
      <c r="N7" s="36">
        <f>'Solicitudes PAI'!$K12</f>
        <v>0</v>
      </c>
    </row>
    <row r="8" spans="1:14" ht="40.200000000000003" customHeight="1" x14ac:dyDescent="0.3">
      <c r="A8" s="15">
        <v>6</v>
      </c>
      <c r="B8" s="107"/>
      <c r="C8" s="104"/>
      <c r="D8" s="110"/>
      <c r="E8" s="110"/>
      <c r="F8" s="113"/>
      <c r="G8" s="7">
        <f>'Solicitudes PAI'!$L2</f>
        <v>0</v>
      </c>
      <c r="H8" s="34">
        <f>'Solicitudes PAI'!$M10</f>
        <v>0</v>
      </c>
      <c r="I8" s="34">
        <f>'Solicitudes PAI'!$M16</f>
        <v>0</v>
      </c>
      <c r="J8" s="34">
        <f>'Solicitudes PAI'!$M17</f>
        <v>0</v>
      </c>
      <c r="K8" s="34">
        <f>'Solicitudes PAI'!$M18</f>
        <v>0</v>
      </c>
      <c r="L8" s="35">
        <f>'Solicitudes PAI'!$M13</f>
        <v>0</v>
      </c>
      <c r="M8" s="36">
        <f>'Solicitudes PAI'!$M11</f>
        <v>0</v>
      </c>
      <c r="N8" s="36">
        <f>'Solicitudes PAI'!$M12</f>
        <v>0</v>
      </c>
    </row>
    <row r="9" spans="1:14" ht="40.200000000000003" customHeight="1" x14ac:dyDescent="0.3">
      <c r="A9" s="15">
        <v>7</v>
      </c>
      <c r="B9" s="107"/>
      <c r="C9" s="104"/>
      <c r="D9" s="110"/>
      <c r="E9" s="110"/>
      <c r="F9" s="113"/>
      <c r="G9" s="7">
        <f>'Solicitudes PAI'!$N2</f>
        <v>0</v>
      </c>
      <c r="H9" s="34">
        <f>'Solicitudes PAI'!$O10</f>
        <v>0</v>
      </c>
      <c r="I9" s="34">
        <f>'Solicitudes PAI'!$O16</f>
        <v>0</v>
      </c>
      <c r="J9" s="34">
        <f>'Solicitudes PAI'!$O17</f>
        <v>0</v>
      </c>
      <c r="K9" s="34">
        <f>'Solicitudes PAI'!$O18</f>
        <v>0</v>
      </c>
      <c r="L9" s="35">
        <f>'Solicitudes PAI'!$O13</f>
        <v>0</v>
      </c>
      <c r="M9" s="36">
        <f>'Solicitudes PAI'!$O11</f>
        <v>0</v>
      </c>
      <c r="N9" s="36">
        <f>'Solicitudes PAI'!$O12</f>
        <v>0</v>
      </c>
    </row>
    <row r="10" spans="1:14" ht="40.200000000000003" customHeight="1" x14ac:dyDescent="0.3">
      <c r="A10" s="15">
        <v>8</v>
      </c>
      <c r="B10" s="107"/>
      <c r="C10" s="104"/>
      <c r="D10" s="110"/>
      <c r="E10" s="110"/>
      <c r="F10" s="113"/>
      <c r="G10" s="7">
        <f>'Solicitudes PAI'!$P2</f>
        <v>0</v>
      </c>
      <c r="H10" s="34">
        <f>'Solicitudes PAI'!$Q10</f>
        <v>0</v>
      </c>
      <c r="I10" s="34">
        <f>'Solicitudes PAI'!$Q16</f>
        <v>0</v>
      </c>
      <c r="J10" s="34">
        <f>'Solicitudes PAI'!$Q17</f>
        <v>0</v>
      </c>
      <c r="K10" s="34">
        <f>'Solicitudes PAI'!$Q18</f>
        <v>0</v>
      </c>
      <c r="L10" s="35">
        <f>'Solicitudes PAI'!$Q13</f>
        <v>0</v>
      </c>
      <c r="M10" s="36">
        <f>'Solicitudes PAI'!$Q11</f>
        <v>0</v>
      </c>
      <c r="N10" s="36">
        <f>'Solicitudes PAI'!$Q12</f>
        <v>0</v>
      </c>
    </row>
    <row r="11" spans="1:14" ht="40.200000000000003" customHeight="1" x14ac:dyDescent="0.3">
      <c r="A11" s="15">
        <v>9</v>
      </c>
      <c r="B11" s="107"/>
      <c r="C11" s="104"/>
      <c r="D11" s="110"/>
      <c r="E11" s="110"/>
      <c r="F11" s="113"/>
      <c r="G11" s="7">
        <f>'Solicitudes PAI'!$R2</f>
        <v>0</v>
      </c>
      <c r="H11" s="34">
        <f>'Solicitudes PAI'!$S10</f>
        <v>0</v>
      </c>
      <c r="I11" s="34">
        <f>'Solicitudes PAI'!$S16</f>
        <v>0</v>
      </c>
      <c r="J11" s="34">
        <f>'Solicitudes PAI'!$S17</f>
        <v>0</v>
      </c>
      <c r="K11" s="34">
        <f>'Solicitudes PAI'!$S18</f>
        <v>0</v>
      </c>
      <c r="L11" s="35">
        <f>'Solicitudes PAI'!$S13</f>
        <v>0</v>
      </c>
      <c r="M11" s="36">
        <f>'Solicitudes PAI'!$S11</f>
        <v>0</v>
      </c>
      <c r="N11" s="36">
        <f>'Solicitudes PAI'!$S12</f>
        <v>0</v>
      </c>
    </row>
    <row r="12" spans="1:14" ht="40.200000000000003" customHeight="1" x14ac:dyDescent="0.3">
      <c r="A12" s="15">
        <v>10</v>
      </c>
      <c r="B12" s="108"/>
      <c r="C12" s="105"/>
      <c r="D12" s="111"/>
      <c r="E12" s="111"/>
      <c r="F12" s="114"/>
      <c r="G12" s="7">
        <f>'Solicitudes PAI'!$T2</f>
        <v>0</v>
      </c>
      <c r="H12" s="34" t="e">
        <f>'Solicitudes PAI'!#REF!</f>
        <v>#REF!</v>
      </c>
      <c r="I12" s="34" t="e">
        <f>'Solicitudes PAI'!#REF!</f>
        <v>#REF!</v>
      </c>
      <c r="J12" s="34" t="e">
        <f>'Solicitudes PAI'!#REF!</f>
        <v>#REF!</v>
      </c>
      <c r="K12" s="34" t="e">
        <f>'Solicitudes PAI'!#REF!</f>
        <v>#REF!</v>
      </c>
      <c r="L12" s="35" t="e">
        <f>'Solicitudes PAI'!#REF!</f>
        <v>#REF!</v>
      </c>
      <c r="M12" s="36" t="e">
        <f>'Solicitudes PAI'!#REF!</f>
        <v>#REF!</v>
      </c>
      <c r="N12" s="36" t="e">
        <f>'Solicitudes PAI'!#REF!</f>
        <v>#REF!</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00000000-0002-0000-0500-000000000000}">
      <formula1>0</formula1>
      <formula2>9</formula2>
    </dataValidation>
    <dataValidation type="decimal" allowBlank="1" showInputMessage="1" showErrorMessage="1" errorTitle="Entrada no válida" error="Por favor escriba un número" promptTitle="Escriba un número en esta casilla" sqref="D3" xr:uid="{00000000-0002-0000-0500-000001000000}">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00000000-0002-0000-0500-000002000000}">
      <formula1>0</formula1>
      <formula2>20</formula2>
    </dataValidation>
    <dataValidation type="textLength" allowBlank="1" showInputMessage="1" showErrorMessage="1" errorTitle="Entrada no válida" error="Escriba un texto  Maximo 500 Caracteres" promptTitle="Cualquier contenido Maximo 500 Caracteres" sqref="F3 G3:N12" xr:uid="{00000000-0002-0000-0500-000003000000}">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E74"/>
  <sheetViews>
    <sheetView showGridLines="0" zoomScale="80" zoomScaleNormal="80" workbookViewId="0">
      <selection activeCell="D21" sqref="D21"/>
    </sheetView>
  </sheetViews>
  <sheetFormatPr baseColWidth="10" defaultColWidth="11.44140625" defaultRowHeight="14.4" x14ac:dyDescent="0.3"/>
  <cols>
    <col min="1" max="1" width="81.109375" customWidth="1"/>
    <col min="2" max="2" width="4.109375" customWidth="1"/>
    <col min="3" max="3" width="76.6640625" customWidth="1"/>
    <col min="5" max="5" width="176.88671875" customWidth="1"/>
    <col min="7" max="7" width="22.88671875" customWidth="1"/>
  </cols>
  <sheetData>
    <row r="1" spans="1:5" x14ac:dyDescent="0.3">
      <c r="A1" s="28" t="s">
        <v>46</v>
      </c>
      <c r="C1" s="28" t="s">
        <v>47</v>
      </c>
      <c r="E1" s="28" t="s">
        <v>48</v>
      </c>
    </row>
    <row r="2" spans="1:5" x14ac:dyDescent="0.3">
      <c r="A2" s="14" t="s">
        <v>198</v>
      </c>
      <c r="C2" s="14" t="s">
        <v>49</v>
      </c>
      <c r="E2" s="38" t="s">
        <v>232</v>
      </c>
    </row>
    <row r="3" spans="1:5" x14ac:dyDescent="0.3">
      <c r="A3" s="14" t="s">
        <v>200</v>
      </c>
      <c r="C3" s="14" t="s">
        <v>50</v>
      </c>
      <c r="E3" s="38" t="s">
        <v>234</v>
      </c>
    </row>
    <row r="4" spans="1:5" x14ac:dyDescent="0.3">
      <c r="A4" s="14" t="s">
        <v>199</v>
      </c>
      <c r="C4" s="14" t="s">
        <v>51</v>
      </c>
      <c r="E4" s="38" t="s">
        <v>233</v>
      </c>
    </row>
    <row r="5" spans="1:5" x14ac:dyDescent="0.3">
      <c r="A5" s="14" t="s">
        <v>201</v>
      </c>
      <c r="C5" s="14" t="s">
        <v>52</v>
      </c>
      <c r="E5" s="38" t="s">
        <v>235</v>
      </c>
    </row>
    <row r="6" spans="1:5" x14ac:dyDescent="0.3">
      <c r="A6" s="37"/>
      <c r="C6" s="14" t="s">
        <v>53</v>
      </c>
      <c r="E6" s="38" t="s">
        <v>236</v>
      </c>
    </row>
    <row r="7" spans="1:5" x14ac:dyDescent="0.3">
      <c r="A7" s="37"/>
      <c r="C7" s="14" t="s">
        <v>54</v>
      </c>
      <c r="E7" s="38" t="s">
        <v>237</v>
      </c>
    </row>
    <row r="8" spans="1:5" x14ac:dyDescent="0.3">
      <c r="A8" s="37"/>
      <c r="C8" s="14" t="s">
        <v>55</v>
      </c>
      <c r="E8" s="38" t="s">
        <v>238</v>
      </c>
    </row>
    <row r="9" spans="1:5" x14ac:dyDescent="0.3">
      <c r="A9" s="37"/>
      <c r="C9" s="14" t="s">
        <v>56</v>
      </c>
      <c r="E9" s="38" t="s">
        <v>239</v>
      </c>
    </row>
    <row r="10" spans="1:5" x14ac:dyDescent="0.3">
      <c r="A10" s="37"/>
      <c r="C10" s="14" t="s">
        <v>58</v>
      </c>
      <c r="E10" s="38" t="s">
        <v>240</v>
      </c>
    </row>
    <row r="11" spans="1:5" x14ac:dyDescent="0.3">
      <c r="A11" s="37"/>
      <c r="C11" s="14" t="s">
        <v>60</v>
      </c>
      <c r="E11" s="38" t="s">
        <v>241</v>
      </c>
    </row>
    <row r="12" spans="1:5" x14ac:dyDescent="0.3">
      <c r="A12" s="37"/>
      <c r="C12" s="14" t="s">
        <v>62</v>
      </c>
      <c r="E12" s="38" t="s">
        <v>57</v>
      </c>
    </row>
    <row r="13" spans="1:5" x14ac:dyDescent="0.3">
      <c r="A13" s="37"/>
      <c r="C13" s="14" t="s">
        <v>64</v>
      </c>
      <c r="E13" s="38" t="s">
        <v>59</v>
      </c>
    </row>
    <row r="14" spans="1:5" x14ac:dyDescent="0.3">
      <c r="A14" s="37"/>
      <c r="C14" s="14" t="s">
        <v>66</v>
      </c>
      <c r="E14" s="38" t="s">
        <v>61</v>
      </c>
    </row>
    <row r="15" spans="1:5" x14ac:dyDescent="0.3">
      <c r="A15" s="37"/>
      <c r="C15" s="14" t="s">
        <v>68</v>
      </c>
      <c r="E15" s="38" t="s">
        <v>63</v>
      </c>
    </row>
    <row r="16" spans="1:5" x14ac:dyDescent="0.3">
      <c r="A16" s="37"/>
      <c r="C16" s="14" t="s">
        <v>70</v>
      </c>
      <c r="E16" s="38" t="s">
        <v>65</v>
      </c>
    </row>
    <row r="17" spans="1:5" x14ac:dyDescent="0.3">
      <c r="A17" s="37"/>
      <c r="C17" s="14" t="s">
        <v>72</v>
      </c>
      <c r="E17" s="38" t="s">
        <v>67</v>
      </c>
    </row>
    <row r="18" spans="1:5" x14ac:dyDescent="0.3">
      <c r="A18" s="37"/>
      <c r="C18" s="14" t="s">
        <v>74</v>
      </c>
      <c r="E18" s="38" t="s">
        <v>69</v>
      </c>
    </row>
    <row r="19" spans="1:5" x14ac:dyDescent="0.3">
      <c r="A19" s="37"/>
      <c r="C19" s="14" t="s">
        <v>76</v>
      </c>
      <c r="E19" s="38" t="s">
        <v>71</v>
      </c>
    </row>
    <row r="20" spans="1:5" x14ac:dyDescent="0.3">
      <c r="A20" s="37"/>
      <c r="C20" s="14" t="s">
        <v>78</v>
      </c>
      <c r="E20" s="38" t="s">
        <v>73</v>
      </c>
    </row>
    <row r="21" spans="1:5" x14ac:dyDescent="0.3">
      <c r="A21" s="37"/>
      <c r="C21" s="14" t="s">
        <v>80</v>
      </c>
      <c r="E21" s="38" t="s">
        <v>75</v>
      </c>
    </row>
    <row r="22" spans="1:5" x14ac:dyDescent="0.3">
      <c r="A22" s="37"/>
      <c r="E22" s="38" t="s">
        <v>77</v>
      </c>
    </row>
    <row r="23" spans="1:5" x14ac:dyDescent="0.3">
      <c r="A23" s="37"/>
      <c r="E23" s="38" t="s">
        <v>79</v>
      </c>
    </row>
    <row r="24" spans="1:5" x14ac:dyDescent="0.3">
      <c r="A24" s="37"/>
      <c r="E24" s="38" t="s">
        <v>81</v>
      </c>
    </row>
    <row r="25" spans="1:5" x14ac:dyDescent="0.3">
      <c r="A25" s="37"/>
      <c r="E25" s="38" t="s">
        <v>82</v>
      </c>
    </row>
    <row r="26" spans="1:5" x14ac:dyDescent="0.3">
      <c r="A26" s="37"/>
      <c r="E26" s="38" t="s">
        <v>83</v>
      </c>
    </row>
    <row r="27" spans="1:5" x14ac:dyDescent="0.3">
      <c r="A27" s="37"/>
      <c r="E27" s="39" t="s">
        <v>84</v>
      </c>
    </row>
    <row r="28" spans="1:5" x14ac:dyDescent="0.3">
      <c r="E28" s="39" t="s">
        <v>202</v>
      </c>
    </row>
    <row r="29" spans="1:5" x14ac:dyDescent="0.3">
      <c r="E29" s="39" t="s">
        <v>85</v>
      </c>
    </row>
    <row r="30" spans="1:5" x14ac:dyDescent="0.3">
      <c r="E30" s="39" t="s">
        <v>86</v>
      </c>
    </row>
    <row r="31" spans="1:5" x14ac:dyDescent="0.3">
      <c r="E31" s="39" t="s">
        <v>87</v>
      </c>
    </row>
    <row r="32" spans="1:5" x14ac:dyDescent="0.3">
      <c r="E32" s="39" t="s">
        <v>88</v>
      </c>
    </row>
    <row r="33" spans="5:5" x14ac:dyDescent="0.3">
      <c r="E33" s="39" t="s">
        <v>89</v>
      </c>
    </row>
    <row r="34" spans="5:5" x14ac:dyDescent="0.3">
      <c r="E34" s="39" t="s">
        <v>90</v>
      </c>
    </row>
    <row r="35" spans="5:5" x14ac:dyDescent="0.3">
      <c r="E35" s="39" t="s">
        <v>91</v>
      </c>
    </row>
    <row r="36" spans="5:5" x14ac:dyDescent="0.3">
      <c r="E36" s="39" t="s">
        <v>203</v>
      </c>
    </row>
    <row r="37" spans="5:5" x14ac:dyDescent="0.3">
      <c r="E37" s="39" t="s">
        <v>92</v>
      </c>
    </row>
    <row r="38" spans="5:5" x14ac:dyDescent="0.3">
      <c r="E38" s="39" t="s">
        <v>204</v>
      </c>
    </row>
    <row r="39" spans="5:5" x14ac:dyDescent="0.3">
      <c r="E39" s="39" t="s">
        <v>205</v>
      </c>
    </row>
    <row r="40" spans="5:5" x14ac:dyDescent="0.3">
      <c r="E40" s="39" t="s">
        <v>206</v>
      </c>
    </row>
    <row r="41" spans="5:5" x14ac:dyDescent="0.3">
      <c r="E41" s="39" t="s">
        <v>207</v>
      </c>
    </row>
    <row r="42" spans="5:5" x14ac:dyDescent="0.3">
      <c r="E42" s="39" t="s">
        <v>208</v>
      </c>
    </row>
    <row r="43" spans="5:5" x14ac:dyDescent="0.3">
      <c r="E43" s="39" t="s">
        <v>209</v>
      </c>
    </row>
    <row r="44" spans="5:5" x14ac:dyDescent="0.3">
      <c r="E44" s="39" t="s">
        <v>210</v>
      </c>
    </row>
    <row r="45" spans="5:5" x14ac:dyDescent="0.3">
      <c r="E45" s="39" t="s">
        <v>211</v>
      </c>
    </row>
    <row r="46" spans="5:5" x14ac:dyDescent="0.3">
      <c r="E46" s="39" t="s">
        <v>212</v>
      </c>
    </row>
    <row r="47" spans="5:5" x14ac:dyDescent="0.3">
      <c r="E47" s="39" t="s">
        <v>213</v>
      </c>
    </row>
    <row r="48" spans="5:5" x14ac:dyDescent="0.3">
      <c r="E48" s="39" t="s">
        <v>214</v>
      </c>
    </row>
    <row r="49" spans="5:5" x14ac:dyDescent="0.3">
      <c r="E49" s="39" t="s">
        <v>215</v>
      </c>
    </row>
    <row r="50" spans="5:5" x14ac:dyDescent="0.3">
      <c r="E50" s="39" t="s">
        <v>216</v>
      </c>
    </row>
    <row r="51" spans="5:5" x14ac:dyDescent="0.3">
      <c r="E51" s="39" t="s">
        <v>217</v>
      </c>
    </row>
    <row r="52" spans="5:5" x14ac:dyDescent="0.3">
      <c r="E52" s="39" t="s">
        <v>218</v>
      </c>
    </row>
    <row r="53" spans="5:5" x14ac:dyDescent="0.3">
      <c r="E53" s="39" t="s">
        <v>219</v>
      </c>
    </row>
    <row r="54" spans="5:5" x14ac:dyDescent="0.3">
      <c r="E54" s="39" t="s">
        <v>220</v>
      </c>
    </row>
    <row r="55" spans="5:5" x14ac:dyDescent="0.3">
      <c r="E55" s="39" t="s">
        <v>221</v>
      </c>
    </row>
    <row r="56" spans="5:5" x14ac:dyDescent="0.3">
      <c r="E56" s="39" t="s">
        <v>222</v>
      </c>
    </row>
    <row r="57" spans="5:5" x14ac:dyDescent="0.3">
      <c r="E57" s="39" t="s">
        <v>223</v>
      </c>
    </row>
    <row r="58" spans="5:5" x14ac:dyDescent="0.3">
      <c r="E58" s="39" t="s">
        <v>224</v>
      </c>
    </row>
    <row r="59" spans="5:5" x14ac:dyDescent="0.3">
      <c r="E59" s="39" t="s">
        <v>225</v>
      </c>
    </row>
    <row r="60" spans="5:5" x14ac:dyDescent="0.3">
      <c r="E60" s="39" t="s">
        <v>226</v>
      </c>
    </row>
    <row r="61" spans="5:5" x14ac:dyDescent="0.3">
      <c r="E61" s="39" t="s">
        <v>227</v>
      </c>
    </row>
    <row r="62" spans="5:5" x14ac:dyDescent="0.3">
      <c r="E62" s="39" t="s">
        <v>228</v>
      </c>
    </row>
    <row r="63" spans="5:5" x14ac:dyDescent="0.3">
      <c r="E63" s="39" t="s">
        <v>229</v>
      </c>
    </row>
    <row r="64" spans="5:5" x14ac:dyDescent="0.3">
      <c r="E64" s="39" t="s">
        <v>93</v>
      </c>
    </row>
    <row r="65" spans="5:5" x14ac:dyDescent="0.3">
      <c r="E65" s="39" t="s">
        <v>94</v>
      </c>
    </row>
    <row r="66" spans="5:5" x14ac:dyDescent="0.3">
      <c r="E66" s="39" t="s">
        <v>95</v>
      </c>
    </row>
    <row r="67" spans="5:5" x14ac:dyDescent="0.3">
      <c r="E67" s="39" t="s">
        <v>96</v>
      </c>
    </row>
    <row r="68" spans="5:5" x14ac:dyDescent="0.3">
      <c r="E68" s="39" t="s">
        <v>97</v>
      </c>
    </row>
    <row r="69" spans="5:5" x14ac:dyDescent="0.3">
      <c r="E69" s="39" t="s">
        <v>98</v>
      </c>
    </row>
    <row r="70" spans="5:5" x14ac:dyDescent="0.3">
      <c r="E70" s="39" t="s">
        <v>99</v>
      </c>
    </row>
    <row r="71" spans="5:5" x14ac:dyDescent="0.3">
      <c r="E71" s="39" t="s">
        <v>100</v>
      </c>
    </row>
    <row r="72" spans="5:5" x14ac:dyDescent="0.3">
      <c r="E72" s="39" t="s">
        <v>231</v>
      </c>
    </row>
    <row r="73" spans="5:5" x14ac:dyDescent="0.3">
      <c r="E73" s="39" t="s">
        <v>230</v>
      </c>
    </row>
    <row r="74" spans="5:5" x14ac:dyDescent="0.3">
      <c r="E74" s="39" t="s">
        <v>101</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2"/>
  <sheetViews>
    <sheetView topLeftCell="E1" workbookViewId="0">
      <selection activeCell="L2" sqref="L2"/>
    </sheetView>
  </sheetViews>
  <sheetFormatPr baseColWidth="10" defaultColWidth="11.44140625" defaultRowHeight="14.4" x14ac:dyDescent="0.3"/>
  <cols>
    <col min="2" max="2" width="18" style="1" customWidth="1"/>
    <col min="3" max="3" width="55" style="1" customWidth="1"/>
    <col min="4" max="4" width="43.109375" bestFit="1" customWidth="1"/>
    <col min="5" max="5" width="38.44140625" bestFit="1" customWidth="1"/>
    <col min="6" max="6" width="31" bestFit="1" customWidth="1"/>
    <col min="10" max="10" width="54.88671875" customWidth="1"/>
    <col min="11" max="11" width="25.109375" customWidth="1"/>
    <col min="12" max="12" width="22.44140625" customWidth="1"/>
  </cols>
  <sheetData>
    <row r="1" spans="1:12" ht="43.8" thickBot="1" x14ac:dyDescent="0.35">
      <c r="A1" s="2" t="s">
        <v>102</v>
      </c>
      <c r="B1" s="10" t="s">
        <v>103</v>
      </c>
      <c r="C1" s="3" t="s">
        <v>104</v>
      </c>
      <c r="D1" t="s">
        <v>18</v>
      </c>
      <c r="E1" t="s">
        <v>105</v>
      </c>
      <c r="F1" t="s">
        <v>106</v>
      </c>
      <c r="G1" t="s">
        <v>107</v>
      </c>
      <c r="H1" t="s">
        <v>17</v>
      </c>
      <c r="J1" t="s">
        <v>19</v>
      </c>
      <c r="K1" t="s">
        <v>8</v>
      </c>
      <c r="L1" s="16" t="s">
        <v>108</v>
      </c>
    </row>
    <row r="2" spans="1:12" s="13" customFormat="1" ht="31.8" thickBot="1" x14ac:dyDescent="0.35">
      <c r="A2" s="2" t="s">
        <v>109</v>
      </c>
      <c r="B2" s="10" t="s">
        <v>110</v>
      </c>
      <c r="C2" s="3" t="s">
        <v>111</v>
      </c>
      <c r="D2" s="13" t="s">
        <v>112</v>
      </c>
      <c r="E2" s="13" t="s">
        <v>26</v>
      </c>
      <c r="H2" s="13" t="s">
        <v>113</v>
      </c>
      <c r="J2" s="13" t="s">
        <v>114</v>
      </c>
      <c r="K2" s="13" t="s">
        <v>115</v>
      </c>
      <c r="L2" s="16" t="s">
        <v>26</v>
      </c>
    </row>
    <row r="3" spans="1:12" s="13" customFormat="1" ht="31.8" thickBot="1" x14ac:dyDescent="0.35">
      <c r="D3" s="13" t="s">
        <v>116</v>
      </c>
      <c r="E3" s="13" t="s">
        <v>117</v>
      </c>
      <c r="H3" s="13" t="s">
        <v>118</v>
      </c>
      <c r="J3" s="13" t="s">
        <v>119</v>
      </c>
      <c r="K3" s="13" t="s">
        <v>120</v>
      </c>
      <c r="L3" s="16" t="s">
        <v>27</v>
      </c>
    </row>
    <row r="4" spans="1:12" s="13" customFormat="1" ht="16.2" thickBot="1" x14ac:dyDescent="0.35">
      <c r="B4" s="4"/>
      <c r="C4" s="4"/>
      <c r="D4" s="13" t="s">
        <v>121</v>
      </c>
      <c r="E4" s="13" t="s">
        <v>122</v>
      </c>
      <c r="H4" s="13" t="s">
        <v>123</v>
      </c>
      <c r="J4" s="13" t="s">
        <v>124</v>
      </c>
      <c r="K4" s="13" t="s">
        <v>125</v>
      </c>
      <c r="L4" s="16" t="s">
        <v>28</v>
      </c>
    </row>
    <row r="5" spans="1:12" s="13" customFormat="1" ht="16.2" thickBot="1" x14ac:dyDescent="0.35">
      <c r="B5" s="4"/>
      <c r="C5" s="4"/>
      <c r="D5" s="13" t="s">
        <v>126</v>
      </c>
      <c r="E5" s="13" t="s">
        <v>30</v>
      </c>
      <c r="J5" s="13" t="s">
        <v>127</v>
      </c>
      <c r="L5" s="16" t="s">
        <v>29</v>
      </c>
    </row>
    <row r="6" spans="1:12" s="13" customFormat="1" ht="16.2" thickBot="1" x14ac:dyDescent="0.35">
      <c r="B6" s="4"/>
      <c r="C6" s="4"/>
      <c r="D6" s="13" t="s">
        <v>128</v>
      </c>
      <c r="E6" s="13" t="s">
        <v>129</v>
      </c>
      <c r="J6" s="13" t="s">
        <v>130</v>
      </c>
      <c r="L6" s="16" t="s">
        <v>30</v>
      </c>
    </row>
    <row r="7" spans="1:12" s="13" customFormat="1" ht="16.2" thickBot="1" x14ac:dyDescent="0.35">
      <c r="B7" s="4"/>
      <c r="C7" s="4"/>
      <c r="D7" s="13" t="s">
        <v>131</v>
      </c>
      <c r="E7" s="13" t="s">
        <v>132</v>
      </c>
      <c r="J7" s="13" t="s">
        <v>133</v>
      </c>
      <c r="L7" s="16" t="s">
        <v>31</v>
      </c>
    </row>
    <row r="8" spans="1:12" s="13" customFormat="1" ht="31.8" thickBot="1" x14ac:dyDescent="0.35">
      <c r="B8" s="4"/>
      <c r="C8" s="4"/>
      <c r="D8" s="13" t="s">
        <v>134</v>
      </c>
      <c r="E8" s="13" t="s">
        <v>135</v>
      </c>
      <c r="J8" s="13" t="s">
        <v>136</v>
      </c>
      <c r="L8" s="16" t="s">
        <v>32</v>
      </c>
    </row>
    <row r="9" spans="1:12" s="13" customFormat="1" ht="16.2" thickBot="1" x14ac:dyDescent="0.35">
      <c r="B9" s="4"/>
      <c r="C9" s="4"/>
      <c r="D9" s="13" t="s">
        <v>137</v>
      </c>
      <c r="E9" s="13" t="s">
        <v>138</v>
      </c>
      <c r="J9" s="13" t="s">
        <v>139</v>
      </c>
      <c r="L9" s="16" t="s">
        <v>33</v>
      </c>
    </row>
    <row r="10" spans="1:12" s="13" customFormat="1" ht="31.8" thickBot="1" x14ac:dyDescent="0.35">
      <c r="B10" s="4"/>
      <c r="C10" s="4"/>
      <c r="D10" s="13" t="s">
        <v>140</v>
      </c>
      <c r="E10" s="13" t="s">
        <v>141</v>
      </c>
      <c r="J10" s="13" t="s">
        <v>142</v>
      </c>
      <c r="L10" s="16" t="s">
        <v>34</v>
      </c>
    </row>
    <row r="11" spans="1:12" s="13" customFormat="1" ht="31.8" thickBot="1" x14ac:dyDescent="0.35">
      <c r="B11" s="4"/>
      <c r="C11" s="4"/>
      <c r="E11" s="13" t="s">
        <v>143</v>
      </c>
      <c r="J11" s="13" t="s">
        <v>144</v>
      </c>
      <c r="L11" s="16" t="s">
        <v>35</v>
      </c>
    </row>
    <row r="12" spans="1:12" s="13" customFormat="1" ht="31.8" thickBot="1" x14ac:dyDescent="0.35">
      <c r="B12" s="4"/>
      <c r="C12" s="4"/>
      <c r="E12" s="13" t="s">
        <v>145</v>
      </c>
      <c r="L12" s="16" t="s">
        <v>36</v>
      </c>
    </row>
    <row r="13" spans="1:12" s="13" customFormat="1" ht="16.2" thickBot="1" x14ac:dyDescent="0.35">
      <c r="B13" s="4"/>
      <c r="C13" s="4"/>
      <c r="E13" s="13" t="s">
        <v>146</v>
      </c>
      <c r="L13" s="16" t="s">
        <v>37</v>
      </c>
    </row>
    <row r="14" spans="1:12" s="13" customFormat="1" ht="16.2" thickBot="1" x14ac:dyDescent="0.35">
      <c r="B14" s="4"/>
      <c r="C14" s="4"/>
      <c r="E14" s="13" t="s">
        <v>147</v>
      </c>
      <c r="L14" s="16" t="s">
        <v>38</v>
      </c>
    </row>
    <row r="15" spans="1:12" s="13" customFormat="1" ht="31.8" thickBot="1" x14ac:dyDescent="0.35">
      <c r="B15" s="4"/>
      <c r="C15" s="4"/>
      <c r="E15" s="13" t="s">
        <v>148</v>
      </c>
      <c r="L15" s="16" t="s">
        <v>39</v>
      </c>
    </row>
    <row r="16" spans="1:12" s="13" customFormat="1" ht="16.2" thickBot="1" x14ac:dyDescent="0.35">
      <c r="B16" s="4"/>
      <c r="C16" s="4"/>
      <c r="E16" s="13" t="s">
        <v>149</v>
      </c>
      <c r="L16" s="16" t="s">
        <v>40</v>
      </c>
    </row>
    <row r="17" spans="2:12" s="13" customFormat="1" ht="31.8" thickBot="1" x14ac:dyDescent="0.35">
      <c r="B17" s="4"/>
      <c r="C17" s="4"/>
      <c r="E17" s="13" t="s">
        <v>150</v>
      </c>
      <c r="L17" s="16" t="s">
        <v>41</v>
      </c>
    </row>
    <row r="18" spans="2:12" s="13" customFormat="1" ht="31.8" thickBot="1" x14ac:dyDescent="0.35">
      <c r="B18" s="4"/>
      <c r="C18" s="4"/>
      <c r="E18" s="4" t="s">
        <v>151</v>
      </c>
      <c r="L18" s="16" t="s">
        <v>42</v>
      </c>
    </row>
    <row r="19" spans="2:12" s="13" customFormat="1" ht="16.2" thickBot="1" x14ac:dyDescent="0.35">
      <c r="B19" s="4"/>
      <c r="C19" s="4"/>
      <c r="L19" s="16" t="s">
        <v>43</v>
      </c>
    </row>
    <row r="20" spans="2:12" s="13" customFormat="1" ht="16.2" thickBot="1" x14ac:dyDescent="0.35">
      <c r="B20" s="4"/>
      <c r="C20" s="4"/>
      <c r="L20" s="16" t="s">
        <v>44</v>
      </c>
    </row>
    <row r="21" spans="2:12" s="13" customFormat="1" ht="16.2" thickBot="1" x14ac:dyDescent="0.35">
      <c r="B21" s="4"/>
      <c r="C21" s="4"/>
      <c r="L21" s="16" t="s">
        <v>45</v>
      </c>
    </row>
    <row r="22" spans="2:12" s="13" customFormat="1" x14ac:dyDescent="0.3">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Props1.xml><?xml version="1.0" encoding="utf-8"?>
<ds:datastoreItem xmlns:ds="http://schemas.openxmlformats.org/officeDocument/2006/customXml" ds:itemID="{AD3B13F5-F9DB-4791-8172-D37FE022122D}"/>
</file>

<file path=customXml/itemProps2.xml><?xml version="1.0" encoding="utf-8"?>
<ds:datastoreItem xmlns:ds="http://schemas.openxmlformats.org/officeDocument/2006/customXml" ds:itemID="{0B7C6111-F660-4F4A-819A-8BAD0D8C0E5A}">
  <ds:schemaRefs>
    <ds:schemaRef ds:uri="http://schemas.microsoft.com/sharepoint/v3/contenttype/forms"/>
  </ds:schemaRefs>
</ds:datastoreItem>
</file>

<file path=customXml/itemProps3.xml><?xml version="1.0" encoding="utf-8"?>
<ds:datastoreItem xmlns:ds="http://schemas.openxmlformats.org/officeDocument/2006/customXml" ds:itemID="{EBD71338-586E-4249-A4FB-65010A1A15B5}">
  <ds:schemaRef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terms/"/>
    <ds:schemaRef ds:uri="55347c5e-69fe-4e3b-a031-ae618bcae76f"/>
    <ds:schemaRef ds:uri="http://www.w3.org/XML/1998/namespace"/>
    <ds:schemaRef ds:uri="ee81ed70-6149-4cc8-9355-fea0e319e89f"/>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2025-08-22T21:23:18Z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