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3-2024\ANALISIS DE CAUSAS - TODOS 2024\2025\OIS\"/>
    </mc:Choice>
  </mc:AlternateContent>
  <xr:revisionPtr revIDLastSave="0" documentId="13_ncr:1_{AA45CA2C-B593-434D-B3D1-ADCF9AD8E492}" xr6:coauthVersionLast="47" xr6:coauthVersionMax="47" xr10:uidLastSave="{00000000-0000-0000-0000-000000000000}"/>
  <bookViews>
    <workbookView xWindow="-108" yWindow="-108" windowWidth="23256" windowHeight="12456" firstSheet="1" activeTab="1" xr2:uid="{00000000-000D-0000-FFFF-FFFF00000000}"/>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S3" i="4" l="1"/>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00000000-0006-0000-0100-000001000000}">
      <text>
        <r>
          <rPr>
            <sz val="9"/>
            <color indexed="81"/>
            <rFont val="Tahoma"/>
            <family val="2"/>
          </rPr>
          <t xml:space="preserve">Formato dd/mm//aaaa
</t>
        </r>
      </text>
    </comment>
    <comment ref="B2" authorId="1" shapeId="0" xr:uid="{00000000-0006-0000-0100-000002000000}">
      <text>
        <r>
          <rPr>
            <b/>
            <sz val="9"/>
            <color indexed="81"/>
            <rFont val="Tahoma"/>
            <family val="2"/>
          </rPr>
          <t>OAP:</t>
        </r>
        <r>
          <rPr>
            <sz val="9"/>
            <color indexed="81"/>
            <rFont val="Tahoma"/>
            <family val="2"/>
          </rPr>
          <t xml:space="preserve">
De a conocer fuente del hallazgo o situación presentada. </t>
        </r>
      </text>
    </comment>
    <comment ref="C2" authorId="2" shapeId="0" xr:uid="{00000000-0006-0000-0100-000003000000}">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00000000-0006-0000-0100-000004000000}">
      <text>
        <r>
          <rPr>
            <b/>
            <sz val="9"/>
            <color indexed="81"/>
            <rFont val="Tahoma"/>
            <family val="2"/>
          </rPr>
          <t xml:space="preserve">OAP: </t>
        </r>
        <r>
          <rPr>
            <sz val="9"/>
            <color indexed="81"/>
            <rFont val="Tahoma"/>
            <family val="2"/>
          </rPr>
          <t>Ingrese el ID del informe de auditoría</t>
        </r>
      </text>
    </comment>
    <comment ref="E2" authorId="2" shapeId="0" xr:uid="{00000000-0006-0000-0100-000005000000}">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00000000-0006-0000-0100-000006000000}">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00000000-0006-0000-0100-00000700000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00000000-0006-0000-0100-000008000000}">
      <text>
        <r>
          <rPr>
            <b/>
            <sz val="9"/>
            <color indexed="81"/>
            <rFont val="Tahoma"/>
            <family val="2"/>
          </rPr>
          <t>OAP:</t>
        </r>
        <r>
          <rPr>
            <sz val="9"/>
            <color indexed="81"/>
            <rFont val="Tahoma"/>
            <family val="2"/>
          </rPr>
          <t xml:space="preserve">
Seleccione SI o NO</t>
        </r>
      </text>
    </comment>
    <comment ref="I2" authorId="2" shapeId="0" xr:uid="{00000000-0006-0000-0100-000009000000}">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00000000-0006-0000-0100-00000A000000}">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00000000-0006-0000-0100-00000B000000}">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00000000-0006-0000-0100-00000C000000}">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00000000-0006-0000-0100-00000D000000}">
      <text>
        <r>
          <rPr>
            <b/>
            <sz val="9"/>
            <color indexed="81"/>
            <rFont val="Tahoma"/>
            <family val="2"/>
          </rPr>
          <t>OAP:</t>
        </r>
        <r>
          <rPr>
            <sz val="9"/>
            <color indexed="81"/>
            <rFont val="Tahoma"/>
            <family val="2"/>
          </rPr>
          <t xml:space="preserve">
Ver caracterización e identificar que se afecto. </t>
        </r>
      </text>
    </comment>
    <comment ref="N2" authorId="2" shapeId="0" xr:uid="{00000000-0006-0000-0100-00000E000000}">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00000000-0006-0000-0100-00000F000000}">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00000000-0006-0000-0100-000010000000}">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00000000-0006-0000-0100-000011000000}">
      <text>
        <r>
          <rPr>
            <b/>
            <sz val="9"/>
            <color indexed="81"/>
            <rFont val="Tahoma"/>
            <family val="2"/>
          </rPr>
          <t xml:space="preserve">OAP
</t>
        </r>
        <r>
          <rPr>
            <sz val="9"/>
            <color indexed="81"/>
            <rFont val="Tahoma"/>
            <family val="2"/>
          </rPr>
          <t>Seleccione SI o NO</t>
        </r>
      </text>
    </comment>
    <comment ref="R2" authorId="1" shapeId="0" xr:uid="{00000000-0006-0000-0100-000012000000}">
      <text>
        <r>
          <rPr>
            <b/>
            <sz val="9"/>
            <color indexed="81"/>
            <rFont val="Tahoma"/>
            <family val="2"/>
          </rPr>
          <t>OAP</t>
        </r>
        <r>
          <rPr>
            <sz val="9"/>
            <color indexed="81"/>
            <rFont val="Tahoma"/>
            <family val="2"/>
          </rPr>
          <t xml:space="preserve">
Seleccione SI o NO</t>
        </r>
      </text>
    </comment>
    <comment ref="S2" authorId="3" shapeId="0" xr:uid="{00000000-0006-0000-0100-000013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00000000-0006-0000-0100-000014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00000000-0006-0000-0400-000001000000}">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00000000-0006-0000-0400-000002000000}">
      <text>
        <r>
          <rPr>
            <b/>
            <sz val="9"/>
            <color indexed="81"/>
            <rFont val="Tahoma"/>
            <family val="2"/>
          </rPr>
          <t xml:space="preserve">OAP: </t>
        </r>
        <r>
          <rPr>
            <sz val="9"/>
            <color indexed="81"/>
            <rFont val="Tahoma"/>
            <family val="2"/>
          </rPr>
          <t>Punto atado a la pestaña STORM.</t>
        </r>
      </text>
    </comment>
    <comment ref="A3" authorId="0" shapeId="0" xr:uid="{00000000-0006-0000-0400-000003000000}">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00000000-0006-0000-0400-000004000000}">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00000000-0006-0000-0400-000005000000}">
      <text>
        <r>
          <rPr>
            <b/>
            <sz val="9"/>
            <color indexed="81"/>
            <rFont val="Tahoma"/>
            <family val="2"/>
          </rPr>
          <t xml:space="preserve">OAP:
</t>
        </r>
        <r>
          <rPr>
            <sz val="9"/>
            <color indexed="81"/>
            <rFont val="Tahoma"/>
            <family val="2"/>
          </rPr>
          <t xml:space="preserve">Indique la justificación de esta solicitud
</t>
        </r>
      </text>
    </comment>
    <comment ref="A6" authorId="0" shapeId="0" xr:uid="{00000000-0006-0000-0400-000006000000}">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0000000-0006-0000-0400-000007000000}">
      <text>
        <r>
          <rPr>
            <b/>
            <sz val="9"/>
            <color indexed="81"/>
            <rFont val="Tahoma"/>
            <family val="2"/>
          </rPr>
          <t>OAP:</t>
        </r>
        <r>
          <rPr>
            <sz val="9"/>
            <color indexed="81"/>
            <rFont val="Tahoma"/>
            <family val="2"/>
          </rPr>
          <t xml:space="preserve"> Punto atado a la pestaña STORM.</t>
        </r>
      </text>
    </comment>
    <comment ref="A11" authorId="1" shapeId="0" xr:uid="{00000000-0006-0000-0400-000008000000}">
      <text>
        <r>
          <rPr>
            <b/>
            <sz val="9"/>
            <color indexed="81"/>
            <rFont val="Tahoma"/>
            <family val="2"/>
          </rPr>
          <t xml:space="preserve">OAP: </t>
        </r>
        <r>
          <rPr>
            <sz val="9"/>
            <color indexed="81"/>
            <rFont val="Tahoma"/>
            <family val="2"/>
          </rPr>
          <t>Punto atado a la pestaña STORM.</t>
        </r>
      </text>
    </comment>
    <comment ref="A12" authorId="1" shapeId="0" xr:uid="{00000000-0006-0000-0400-000009000000}">
      <text>
        <r>
          <rPr>
            <b/>
            <sz val="9"/>
            <color indexed="81"/>
            <rFont val="Tahoma"/>
            <family val="2"/>
          </rPr>
          <t xml:space="preserve">OAP: </t>
        </r>
        <r>
          <rPr>
            <sz val="9"/>
            <color indexed="81"/>
            <rFont val="Tahoma"/>
            <family val="2"/>
          </rPr>
          <t>Punto atado a la pestaña STORM.</t>
        </r>
      </text>
    </comment>
    <comment ref="A16" authorId="1" shapeId="0" xr:uid="{00000000-0006-0000-0400-00000A000000}">
      <text>
        <r>
          <rPr>
            <b/>
            <sz val="9"/>
            <color indexed="81"/>
            <rFont val="Tahoma"/>
            <family val="2"/>
          </rPr>
          <t xml:space="preserve">OAP: </t>
        </r>
        <r>
          <rPr>
            <sz val="9"/>
            <color indexed="81"/>
            <rFont val="Tahoma"/>
            <family val="2"/>
          </rPr>
          <t>Punto atado a la pestaña STORM.</t>
        </r>
      </text>
    </comment>
    <comment ref="A17" authorId="1" shapeId="0" xr:uid="{00000000-0006-0000-0400-00000B000000}">
      <text>
        <r>
          <rPr>
            <b/>
            <sz val="9"/>
            <color indexed="81"/>
            <rFont val="Tahoma"/>
            <family val="2"/>
          </rPr>
          <t xml:space="preserve">OAP: </t>
        </r>
        <r>
          <rPr>
            <sz val="9"/>
            <color indexed="81"/>
            <rFont val="Tahoma"/>
            <family val="2"/>
          </rPr>
          <t>Punto atado a la pestaña STORM.</t>
        </r>
      </text>
    </comment>
    <comment ref="A18" authorId="1" shapeId="0" xr:uid="{00000000-0006-0000-0400-00000C000000}">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0000000-0006-0000-0500-00000100000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00000000-0006-0000-0700-000001000000}">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00000000-0006-0000-0700-000002000000}">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00000000-0006-0000-0700-000003000000}">
      <text>
        <r>
          <rPr>
            <b/>
            <sz val="9"/>
            <color indexed="81"/>
            <rFont val="Tahoma"/>
            <family val="2"/>
          </rPr>
          <t>OAP:</t>
        </r>
        <r>
          <rPr>
            <sz val="9"/>
            <color indexed="81"/>
            <rFont val="Tahoma"/>
            <family val="2"/>
          </rPr>
          <t xml:space="preserve"> Diligencie la descripción de la actividad como aparece en el PAI</t>
        </r>
      </text>
    </comment>
    <comment ref="L4" authorId="1" shapeId="0" xr:uid="{00000000-0006-0000-0700-000004000000}">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00000000-0006-0000-0700-00000500000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00000000-0006-0000-0700-000006000000}">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00000000-0006-0000-0700-000007000000}">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0000000-0006-0000-0700-000008000000}">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00000000-0006-0000-0700-000009000000}">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00000000-0006-0000-0700-00000A000000}">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00000000-0006-0000-0700-00000B000000}">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00000000-0006-0000-0700-00000C000000}">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00000000-0006-0000-0700-00000D000000}">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00000000-0006-0000-0700-00000E000000}">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00000000-0006-0000-0700-00000F00000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0000000-0006-0000-0700-000010000000}">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00000000-0006-0000-0700-000011000000}">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0000000-0006-0000-0700-000012000000}">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00000000-0006-0000-0700-000013000000}">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00000000-0006-0000-0700-000014000000}">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00000000-0006-0000-0700-00001500000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<sst xmlns="http://schemas.openxmlformats.org/spreadsheetml/2006/main" count="363" uniqueCount="284">
  <si>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</si>
  <si>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</si>
  <si>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</si>
  <si>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</si>
  <si>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</si>
  <si>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 xml:space="preserve">ANALISIS DE CAUSAS </t>
  </si>
  <si>
    <t>Fecha del informe de ente de control o de autoevaluación</t>
  </si>
  <si>
    <t>Fuente</t>
  </si>
  <si>
    <t xml:space="preserve">Nombre de la auditoría(Si aplica) </t>
  </si>
  <si>
    <t xml:space="preserve">ID del informe de auditoría  la auditoría (Si aplica)  </t>
  </si>
  <si>
    <t>No. de hallazgo o numeral del Informe de la Auditoría o Visita, o nombre del elemento sujeto de la mejora*</t>
  </si>
  <si>
    <t>Hallazgo (informe de auditoria) o situación presentada (autoevaluación)</t>
  </si>
  <si>
    <t>Causa del hallazgo o de la autoevalaución</t>
  </si>
  <si>
    <t xml:space="preserve">¿Se Materializa un riesgo identificado? </t>
  </si>
  <si>
    <t xml:space="preserve">Nombre del Riesgo materializado o propuesta de riesgo a identificar  </t>
  </si>
  <si>
    <t>Fecha de materialización</t>
  </si>
  <si>
    <t>Fecha de cuando se idenficó la materialización en el proceso auditor o autoevaluación</t>
  </si>
  <si>
    <t>Fecha de registro de materialización en el aplicativo SVE</t>
  </si>
  <si>
    <t xml:space="preserve">Producto o servicio afectado </t>
  </si>
  <si>
    <t xml:space="preserve">Consecuencia </t>
  </si>
  <si>
    <t>¿Qué control no fue efectivo para evitar la materialización del riesgo?</t>
  </si>
  <si>
    <t xml:space="preserve">Acciones relacionadas con la gestión del riesgo 
</t>
  </si>
  <si>
    <t>¿Informó a la segunda línea de defensa de este hecho?</t>
  </si>
  <si>
    <t>¿La solución definida ya existe como una actividad  en el plan de acción?</t>
  </si>
  <si>
    <t>Tipo de solicitud PAI</t>
  </si>
  <si>
    <t>Gestión a realizar</t>
  </si>
  <si>
    <t>Autoevaluación del proceso</t>
  </si>
  <si>
    <t>No Aplica</t>
  </si>
  <si>
    <t>La Subdirección de Prestaciones Económicas evidenció que algunos radicados no culminarón el proceso de entrega exitosa al destinatario en el gestor documental SIDEAF y entrega a traves de CERTIMAIL, lo que evidenció un riesgo importante para los procesos misionales teniendo en cuenta que esta incidencia afectó la oportunidad de los pagos solicitados, el proceso de entrega de cutentas de cobro de cuotas partes pensionales a las entidades cuotapartistas..</t>
  </si>
  <si>
    <t>Falta de mantenimiento en los servidores de bases de datos y servidores de aplicación donde se encuentra alojada la aplicación SIDEAF.</t>
  </si>
  <si>
    <t>Si</t>
  </si>
  <si>
    <t>*Pérdida de disponibilidad de los activos de información de los procesos de FONCEP.</t>
  </si>
  <si>
    <t>Atención de los tramites y servicios de la entidad.</t>
  </si>
  <si>
    <t>*Pérdida de información clasificada o reservada, que se recupera parcialmente.
*Indisponibilidad de servicios de hasta ciento veinte (120) horas, que afecte la prestación del servicio de FONCEP.
*Identificación de desviaciones, inconsistencias, incumplimientos de las actividades del proceso.</t>
  </si>
  <si>
    <t>*Asegurar el correcto funcionamiento de los sistemas, aplicativos o herramientas utilizadas por los procesos.</t>
  </si>
  <si>
    <t>SI</t>
  </si>
  <si>
    <t>NO</t>
  </si>
  <si>
    <t>Resultados de informes de la Oficina de Control Interno - OCI</t>
  </si>
  <si>
    <t>Análisis y medición de indicadores</t>
  </si>
  <si>
    <t>Análisis de riesgos</t>
  </si>
  <si>
    <t xml:space="preserve">
</t>
  </si>
  <si>
    <t>Resultados de la revisión por la dirección</t>
  </si>
  <si>
    <t>Análisis de datos y/o estructura documental</t>
  </si>
  <si>
    <t>Solicitud de entidades externas</t>
  </si>
  <si>
    <t>Análisis de peticiones, quejas o reclamos</t>
  </si>
  <si>
    <t>Y11:AA32W11Y11:Z32YY11:AC60</t>
  </si>
  <si>
    <t>APLICACIÓN DE METODOLOGÍA ANÁLISIS DE CAUSAS</t>
  </si>
  <si>
    <t>ANÁLISIS DE CAUSA RAÍZ - METODOLOGÍA "5" PORQUÉ</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</si>
  <si>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</si>
  <si>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t>FORMULAR PREGUNTA</t>
  </si>
  <si>
    <t>Por qué?</t>
  </si>
  <si>
    <t>¿Por qué hay registros en estado de excepción?</t>
  </si>
  <si>
    <t>Porque no han logrado finalizar su proceso documental de manera satisfactoria en la herramienta SIDEAF.</t>
  </si>
  <si>
    <t xml:space="preserve">
Porque existen fallas o interrupciones por saturaciones en la red, que han causado que la comunicación entre servidores sea menos efectiva.</t>
  </si>
  <si>
    <t>Porque las bases de datos y servidores donde se encuentra alojada la aplicación SIDEAF, están siendo altamente afectadas por un alto tráfico en la red, lo que connlleva a cuellos de botella y a la ralentización del rendimiento de la aplicación SIDEAF.</t>
  </si>
  <si>
    <t>Por falta de mantenimiento  en los servidores de bases de datos y servidores de aplicación donde se encuentra alojada la aplicación SIDEAF.</t>
  </si>
  <si>
    <t>¿Por qué no finalizan su proceso documental?</t>
  </si>
  <si>
    <t>¿Por qué hay fallas o interrupciones?</t>
  </si>
  <si>
    <t>¿Por qué las bases de datos y servidores están siendo afectadas de esta manera?</t>
  </si>
  <si>
    <t>ANÁLISIS DE CAUSA RAÍZ - METODOLOGÍA LLUVIA DE IDEAS</t>
  </si>
  <si>
    <t>Causa(s) Raíz(ces):  
1.  Falta de mantenimiento en los servidores de bases de datos y servidores de aplicación donde se encuentra alojada la aplicación SIDEAF.</t>
  </si>
  <si>
    <t xml:space="preserve">Modificar actividad en el plan de acción </t>
  </si>
  <si>
    <t>Dirijase a la hoja de "solicitudes PAI", recuerde que mínimo debe solicitar la asociación del clasificador de plan de mejoramiento, plan de tratamiento o riesgo que le aplique.</t>
  </si>
  <si>
    <t>Crear actividad en el plan acción</t>
  </si>
  <si>
    <t>Dirijase a la hoja de "solicitudes PAI" y solicite la creación de la actividad con cada uno de los atributos requeridos</t>
  </si>
  <si>
    <t>Acción a adelantar</t>
  </si>
  <si>
    <t>Crear actividad</t>
  </si>
  <si>
    <t>Código de acción PAI</t>
  </si>
  <si>
    <t>17.xx</t>
  </si>
  <si>
    <t>Dependencia</t>
  </si>
  <si>
    <t>Oficina de Informática y Sistemas - OIS</t>
  </si>
  <si>
    <t>Subdirección de Prestaciones Económicas - SPE</t>
  </si>
  <si>
    <t>Categoria</t>
  </si>
  <si>
    <t>SPE - Gerencia de Bonos y Cuotas Partes</t>
  </si>
  <si>
    <t>¿Por qué se realiza esta solicitud?</t>
  </si>
  <si>
    <t>Porque se requiere realizar la elaboración integral del plan de mejoramiento, abordando de manera detallada las situaciones específicas que conllevó a la materialización del riesgo. Esto incluye los respectivos análisis de causas y la proyección de actividades tanto correctivas como preventivas.</t>
  </si>
  <si>
    <t>¿Para que se realiza esta solicitud?</t>
  </si>
  <si>
    <t xml:space="preserve">Para gestionar reportar y hacer seguimiento a las actividades formuladas en el plan de mejoramiento interno, mediante las cuales se busca gestionar las incidencias   identificadas en el gestor documental SIDEAF, logrando la mitigación del riesgo de reincidencia a través de la ejecución exitosa de dichas actividades. </t>
  </si>
  <si>
    <t>ACTIVIDAD 2</t>
  </si>
  <si>
    <t>ACTIVIDAD 1</t>
  </si>
  <si>
    <t>Valor actual</t>
  </si>
  <si>
    <t>Valor nuevo</t>
  </si>
  <si>
    <t>Nombre de la actividad</t>
  </si>
  <si>
    <t>Realizar reporte de registros que estén en estado de "exepción".</t>
  </si>
  <si>
    <t>Realizar mantenimiento a las bases de datos y servidores de la aplicación SIDEAF</t>
  </si>
  <si>
    <t xml:space="preserve">Validar el proceso de cobro masivo de cuotas partes pensionales
</t>
  </si>
  <si>
    <t>Realizar tablero de control de alertas de pagos</t>
  </si>
  <si>
    <t>Descripción de la actividad</t>
  </si>
  <si>
    <r>
      <t xml:space="preserve">La actividad consiste en la elaboración de un informe detallado que será generado por la Oficina de Informatica y Sistemas (OIS) con el objetivo de identificar y documentar aquellos registros que se encuentran en estado de excepción dentro del proceso documental. El informe incluirá información clave sobre cada uno de los registros que no han logrado finalizar su proceso documental de manera satisfactoria. Los elementos a detallar en el reporte son:
</t>
    </r>
    <r>
      <rPr>
        <b/>
        <sz val="11"/>
        <color theme="1"/>
        <rFont val="Calibri"/>
        <family val="2"/>
        <scheme val="minor"/>
      </rPr>
      <t>Pre-radicados:</t>
    </r>
    <r>
      <rPr>
        <sz val="11"/>
        <color theme="1"/>
        <rFont val="Calibri"/>
        <family val="2"/>
        <scheme val="minor"/>
      </rPr>
      <t xml:space="preserve"> Identificación inicial del registro antes de su formalización.
</t>
    </r>
    <r>
      <rPr>
        <b/>
        <sz val="11"/>
        <color theme="1"/>
        <rFont val="Calibri"/>
        <family val="2"/>
        <scheme val="minor"/>
      </rPr>
      <t xml:space="preserve">Radicados: </t>
    </r>
    <r>
      <rPr>
        <sz val="11"/>
        <color theme="1"/>
        <rFont val="Calibri"/>
        <family val="2"/>
        <scheme val="minor"/>
      </rPr>
      <t xml:space="preserve">Número o código asignado al registro una vez que ha sido formalmente ingresado en el sistema.
</t>
    </r>
    <r>
      <rPr>
        <b/>
        <sz val="11"/>
        <color theme="1"/>
        <rFont val="Calibri"/>
        <family val="2"/>
        <scheme val="minor"/>
      </rPr>
      <t xml:space="preserve">Asunto: </t>
    </r>
    <r>
      <rPr>
        <sz val="11"/>
        <color theme="1"/>
        <rFont val="Calibri"/>
        <family val="2"/>
        <scheme val="minor"/>
      </rPr>
      <t xml:space="preserve">Breve descripción del registro, lo cual permite contextualizar su importancia y urgencia.
</t>
    </r>
    <r>
      <rPr>
        <b/>
        <sz val="11"/>
        <color theme="1"/>
        <rFont val="Calibri"/>
        <family val="2"/>
        <scheme val="minor"/>
      </rPr>
      <t>Descripción:</t>
    </r>
    <r>
      <rPr>
        <sz val="11"/>
        <color theme="1"/>
        <rFont val="Calibri"/>
        <family val="2"/>
        <scheme val="minor"/>
      </rPr>
      <t xml:space="preserve"> Detalle más amplio sobre el contenido del registro, incluyendo cualquier información relevante.
</t>
    </r>
    <r>
      <rPr>
        <b/>
        <sz val="11"/>
        <color theme="1"/>
        <rFont val="Calibri"/>
        <family val="2"/>
        <scheme val="minor"/>
      </rPr>
      <t>Usuario Remitente:</t>
    </r>
    <r>
      <rPr>
        <sz val="11"/>
        <color theme="1"/>
        <rFont val="Calibri"/>
        <family val="2"/>
        <scheme val="minor"/>
      </rPr>
      <t xml:space="preserve"> Identificación del usuario o área que envió el registro, lo cual es crucial para establecer responsabilidades y facilitar la comunicación entre las partes involucradas.
</t>
    </r>
    <r>
      <rPr>
        <b/>
        <sz val="11"/>
        <color theme="1"/>
        <rFont val="Calibri"/>
        <family val="2"/>
        <scheme val="minor"/>
      </rPr>
      <t>Causa que Produjo la Falla:</t>
    </r>
    <r>
      <rPr>
        <sz val="11"/>
        <color theme="1"/>
        <rFont val="Calibri"/>
        <family val="2"/>
        <scheme val="minor"/>
      </rPr>
      <t xml:space="preserve"> Análisis de los motivos específicos que llevaron al registro a quedar en estado de excepción, permitiendo así identificar patrones o problemas recurrentes que puedan ser abordados para mejorar el proceso.
Este reporte será enviado semanalmente a todas las áreas involucradas, asegurando así una comunicación fluida y oportuna sobre los registros que presentaron problema. La periodicidad del envío permite un seguimiento constante, facilitando la rápida identificaicón de posibles soluciones.</t>
    </r>
  </si>
  <si>
    <t>Este informe, elaborado mensualmente por la Oficina de Informatica y Sistemas, detalla los mantenimientos preventivos y correctivos realizados en las bases de datos y servidores que albergan la aplicación SIDEAF. En él se incluye una descripción exhaustiva de las actividades ejecutadas a lo largo del mes, proporcionando una visión clara y completa de las acciones llevadas a cabo para garantizar el óptimo funcionamiento de la aplicación. Todos estos informes estarán disponibles en la carpeta "SIDEAF REPORTES" dentro de la herramienta SharePoint, facilitando así el acceso y la consulta de la información para todos los interesados.</t>
  </si>
  <si>
    <t xml:space="preserve">La actividad consiste en realizar mediante GLPI solicitud a la Oficina de Informatica y Sistemas, de acompañamiento, validación y radicación del cobro masivo de cuotas partes pensionales generados de manera mensual a través del sistema SISLA por la Gerencia de Bonos y Cuotas Partes. Posterior a la validación, la Oficina de Informatica y Sistemas realizá la radicación de los cobros en la herramienta SIDEAF. 
Una vez realizada la radicación de los cobros en la herramienta SIDEAF, la Gerencia de Bonos y Cuotas Partes envía al área Administrativa la base de los radicados generados para que sea contrastado contra los comprobantes de entrega. Una vez el área Administrativa haya realizado la validación, notificará mediante correo electrónico el resultado de este proceso.
</t>
  </si>
  <si>
    <t xml:space="preserve">La actividad consiste en crear un tablero de control en excel, mediante el cual se pueda validar las etapas que se deben surtir de las solicitudes tramitadas y autorizadas para pago por parte de la Gerencia de Bonos y Cuotas Partes. Esto permitirá realizar un seguimiento a cada una de las solicitudes, hasta que se registre como pago exitoso.  Esto ayudurá a identificar oportanamente retrasos en los pagos o requerimientos por parte de las entidades acreedoras por inoportunidad en la atención de solicitudes para pago y posibles sobrecostos por pago de intereses. 
</t>
  </si>
  <si>
    <t>Fecha inicial</t>
  </si>
  <si>
    <t>Fecha final</t>
  </si>
  <si>
    <t>Responsable</t>
  </si>
  <si>
    <t>Juan Gabriel Rico</t>
  </si>
  <si>
    <t>Liliana Barreto Duarte</t>
  </si>
  <si>
    <t>Entregable (s)</t>
  </si>
  <si>
    <t>1. Reporte Semanal de Registros en Estado de Excepción</t>
  </si>
  <si>
    <t>1. Informe mensual de mantenimiento</t>
  </si>
  <si>
    <t>1. Correo electrónico remitido al Área Administrativa.
2. Correo eléctrónico de respuesta remitido por parte del área Administrativa a la Gerencia de Bonos y Cuotas Partes.
3. GLPI de solicitud a la Oficina de Informatica y Sistemas.</t>
  </si>
  <si>
    <t xml:space="preserve">1. Tablero de excel creado
</t>
  </si>
  <si>
    <t>Descripción entregable (s)</t>
  </si>
  <si>
    <t>1. Reporte generado por la OIS en el que se detallan los pre-radicados, radicados, asunto, descripción, usuario remitente y causa que produjo la falla. Esto para cada uno de los registros que no hayan finalizado su proceso documental satisfactoriamente.</t>
  </si>
  <si>
    <t>1. Informe con la información de los mantenimientos preventivos y correctivos realizados en las bases de datos y servidores que albergan la aplicación SIDEAF. (Mensualmente).</t>
  </si>
  <si>
    <t xml:space="preserve">1. Correo electrónico remitido mensualmente al Área Administrativa, mediante el cual se solicita sea contrastado las radicaciones realizadas de la facturación masiva de cuotas partes, contra los comprobantes de entrega generados y cargados por parte del área Administrativa. 
2. Correo eléctrónico de respuesta remitido mensualmente por parte del área Administrativa a la Gerencia de Bonos y Cuotas Partes, con el resultados de la validación realizada. 
3. GLPI enviado mensualmente, mediante el cual se solicita a la Oficina de Informatica y Sistemas la validación y radicación de los cobros en la herramienta SIDEAF. </t>
  </si>
  <si>
    <t xml:space="preserve">1. Tablero de excel , con la totalidad de campos creados para el seguimiento a de las solicitudes de pago. Este deberá ser entregado con la información que la fecha de entrega esté en trámite en la Gerencia de Bonos y Cuotas Partes. </t>
  </si>
  <si>
    <t>Nombre del indicador (PM)</t>
  </si>
  <si>
    <t>Formula del indicador (PM)</t>
  </si>
  <si>
    <t xml:space="preserve">Meta del indicador (PM) </t>
  </si>
  <si>
    <t>Meta Institucional</t>
  </si>
  <si>
    <t>Politica(s) de gestión y desempeño</t>
  </si>
  <si>
    <t>Plan(es) institucionales</t>
  </si>
  <si>
    <t>Riesgo(s) de metas y resultados</t>
  </si>
  <si>
    <t>Riesgo(s) fiduciarios</t>
  </si>
  <si>
    <t>Riesgo(s) de procesos</t>
  </si>
  <si>
    <t>Recursos tecnológicos gestionados incumpliendo los objetivos del proceso.</t>
  </si>
  <si>
    <t>Riesgo(s) de corrupción</t>
  </si>
  <si>
    <t>Riesgo(s) ambiental</t>
  </si>
  <si>
    <t>Riesgo(s) de seguridad de la información</t>
  </si>
  <si>
    <t>Pérdida de disponibilidad de los activos de información de los procesos de FONCEP</t>
  </si>
  <si>
    <t>Riesgo(s) de seguridad y salud en el trabajo</t>
  </si>
  <si>
    <t>Riesgo(s) SARLAFT</t>
  </si>
  <si>
    <t>Funcionamiento</t>
  </si>
  <si>
    <t>Presupuesto inversión</t>
  </si>
  <si>
    <t>#</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</si>
  <si>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</si>
  <si>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</si>
  <si>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</si>
  <si>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</si>
  <si>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</si>
  <si>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</si>
  <si>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</si>
  <si>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</si>
  <si>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</si>
  <si>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</si>
  <si>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</si>
  <si>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</si>
  <si>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</si>
  <si>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Meta institucional</t>
  </si>
  <si>
    <t>Políticas de gestión y desempeño</t>
  </si>
  <si>
    <t>Planes institucionales</t>
  </si>
  <si>
    <t>1 - Implementar la estrategia de Desarrollo Organizacional y Gestión Prestacional</t>
  </si>
  <si>
    <t>1 - Planeación institucional</t>
  </si>
  <si>
    <t>21 - Programa de Transparencia y Ética Pública en el Distrito Capital</t>
  </si>
  <si>
    <t>2 - Implementar la estrategia de gestión documental</t>
  </si>
  <si>
    <t>2 - Control interno</t>
  </si>
  <si>
    <t>21.1. - Componente 1: Acceso a la Información pública</t>
  </si>
  <si>
    <t>3 - Renovar el 100% del programa tecnológico y de gobierno digital</t>
  </si>
  <si>
    <t>3 - Gestión del conocimiento y la innovación</t>
  </si>
  <si>
    <t>21.2 - Componente 2: Rendición de cuentas</t>
  </si>
  <si>
    <t>4 - Implementar el 100% de la estrategia de atención al pensionado del FONCEP</t>
  </si>
  <si>
    <t>4 - Gestión de la información estadística</t>
  </si>
  <si>
    <t>21.3 - Componente 3: Mejora en la atención y servicio a la ciudadanía</t>
  </si>
  <si>
    <t>5 - Seguimiento y evaluación del desempeño institucional</t>
  </si>
  <si>
    <t>21.4 - Componente 4: Racionalización de trámites</t>
  </si>
  <si>
    <t>6 - Fortalecimiento organizacional y simplificación de procesos</t>
  </si>
  <si>
    <t>21.5 - Componente 5: Apertura de información y de datos abiertos</t>
  </si>
  <si>
    <t>7 - Gestión presupuestal y eficiencia del gasto público</t>
  </si>
  <si>
    <t>21.6 - Componente 6: Participación e innovación en la gestión pública</t>
  </si>
  <si>
    <t>8 - Talento humano</t>
  </si>
  <si>
    <t>21.7 - Componente 7: Fortalecimiento de una cultura de integridad</t>
  </si>
  <si>
    <t>9 - Integridad</t>
  </si>
  <si>
    <t>21.8 - Componente 8: Gestión de Riesgos de corrupción</t>
  </si>
  <si>
    <t>10 - Archivos y gestión documental</t>
  </si>
  <si>
    <t>21.9 - Componente 9: Medidas de debida diligencia</t>
  </si>
  <si>
    <t>11 - Transparencia acceso a la información pública y lucha contra la corrupción</t>
  </si>
  <si>
    <t>2 - Plan Estratégico de Tecnologías de la Información y las Comunicaciones - PETI</t>
  </si>
  <si>
    <t>12 - Participación ciudadana en la gestión pública</t>
  </si>
  <si>
    <t>3 - Plan de Tratamiento de Riesgos: seguridad de la Información</t>
  </si>
  <si>
    <t>13 - Racionalización de trámites</t>
  </si>
  <si>
    <t>4 - Plan de Seguridad y Privacidad de la Información</t>
  </si>
  <si>
    <t>14 - Servicio al ciudadano</t>
  </si>
  <si>
    <t>5 - Plan Anual de Auditorías</t>
  </si>
  <si>
    <t>15 - Defensa jurídica</t>
  </si>
  <si>
    <t>6 - Plan de Austeridad</t>
  </si>
  <si>
    <t>16 - Mejora normativa</t>
  </si>
  <si>
    <t>7 - Plan Institucional de Archivos de la Entidad - PINAR</t>
  </si>
  <si>
    <t>17 - Compras y contratación pública</t>
  </si>
  <si>
    <t>8 - Plan Institucional de Gestión Ambiental - PIGA</t>
  </si>
  <si>
    <t>18 - Gobierno digital</t>
  </si>
  <si>
    <t>9 - Plan de Trabajo Anual en Seguridad y Salud en el Trabajo</t>
  </si>
  <si>
    <t>19 - Seguridad digital</t>
  </si>
  <si>
    <t>10 - Plan de Contingencia</t>
  </si>
  <si>
    <t xml:space="preserve">20. Componente ambiental </t>
  </si>
  <si>
    <t>11 - Plan Estratégico de Talento Humano</t>
  </si>
  <si>
    <t>12 - Plan Anual de Vacantes</t>
  </si>
  <si>
    <t>13 - Plan Institucional de Capacitación</t>
  </si>
  <si>
    <t>14 - Plan de Incentivos Institucionales</t>
  </si>
  <si>
    <t>15 - Plan de Previsión de Recursos Humanos</t>
  </si>
  <si>
    <t>16 - Plan del Comité de Conciliación</t>
  </si>
  <si>
    <t>17 - Plan de Mejoramiento</t>
  </si>
  <si>
    <t>17.2 - Plan de mejoramiento riesgo - Cumplimiento parcial del plan de acción de la OIS 2022</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</si>
  <si>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</si>
  <si>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</si>
  <si>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</si>
  <si>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</si>
  <si>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</si>
  <si>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</si>
  <si>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</si>
  <si>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17.10 - Plan de mejoramiento interno - Evaluación integral primer trimestre 2020 - ID 336395</t>
  </si>
  <si>
    <t>17.11 - Plan de mejoramiento interno - Evaluación integral al Fondo de Pensiones Públicas de Bogotá - Primer trimestre 2022 - ID 464982</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</si>
  <si>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</si>
  <si>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</si>
  <si>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</si>
  <si>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</si>
  <si>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</si>
  <si>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</si>
  <si>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</si>
  <si>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</si>
  <si>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</si>
  <si>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</si>
  <si>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</si>
  <si>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</si>
  <si>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</si>
  <si>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</si>
  <si>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</si>
  <si>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</si>
  <si>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</si>
  <si>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</si>
  <si>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</si>
  <si>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</si>
  <si>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</si>
  <si>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</si>
  <si>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</si>
  <si>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</si>
  <si>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</si>
  <si>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</si>
  <si>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</si>
  <si>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</si>
  <si>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</si>
  <si>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</si>
  <si>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</si>
  <si>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</si>
  <si>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</si>
  <si>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</si>
  <si>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18.8 - Plan de Tratamiento de Riesgos: Fiscales</t>
  </si>
  <si>
    <t>19 - Plan de Participación Ciudadana y Rendición de Cuentas</t>
  </si>
  <si>
    <t>20 - Plan de Apertura - Mejora y Uso de Datos Abiertos</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</si>
  <si>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</si>
  <si>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</si>
  <si>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</si>
  <si>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</si>
  <si>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</si>
  <si>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Fuente de analisis de causa*</t>
  </si>
  <si>
    <t>Campos</t>
  </si>
  <si>
    <t>Crear actividad en el plan de acción</t>
  </si>
  <si>
    <t>Dirijase a la hoja de "Solicitudes PAI" y solicite la creación de la actividad con cada uno de los atributos requeridos</t>
  </si>
  <si>
    <t>Dirección General - DG</t>
  </si>
  <si>
    <t>SPE - Área de Cesantías</t>
  </si>
  <si>
    <t>Auditoria interna</t>
  </si>
  <si>
    <t>Fecha inicial planificada</t>
  </si>
  <si>
    <t>Modificar actividad</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</si>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</sst>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14">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0" fillId="0" borderId="1" xfId="0" applyBorder="1" applyAlignment="1">
      <alignment horizont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0" fontId="0" fillId="0" borderId="1" xfId="0" applyBorder="1" applyAlignment="1">
      <alignment horizontal="center" wrapText="1"/>
    </xf>
    <xf numFmtId="0" fontId="18" fillId="8" borderId="1"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left" vertical="center"/>
    </xf>
    <xf numFmtId="0" fontId="11" fillId="0" borderId="1" xfId="0" applyFont="1" applyBorder="1" applyAlignment="1">
      <alignment horizontal="left" vertical="center" wrapText="1"/>
    </xf>
    <xf numFmtId="0" fontId="4" fillId="14" borderId="1" xfId="0" applyFont="1" applyFill="1" applyBorder="1" applyAlignment="1">
      <alignment horizontal="center" vertical="center" wrapText="1"/>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5" fillId="10" borderId="1" xfId="2" applyFill="1" applyBorder="1" applyAlignment="1">
      <alignment horizontal="center" vertical="center" wrapText="1"/>
    </xf>
    <xf numFmtId="0" fontId="15" fillId="0" borderId="1" xfId="2" applyBorder="1" applyAlignment="1">
      <alignment horizontal="center" vertical="top" wrapText="1"/>
    </xf>
    <xf numFmtId="0" fontId="15" fillId="14" borderId="1" xfId="2" applyFill="1" applyBorder="1" applyAlignment="1">
      <alignment horizontal="center" vertical="center" wrapText="1"/>
    </xf>
    <xf numFmtId="0" fontId="17" fillId="10" borderId="1" xfId="2" applyFont="1" applyFill="1" applyBorder="1" applyAlignment="1">
      <alignment horizontal="center" vertical="center" wrapText="1"/>
    </xf>
    <xf numFmtId="0" fontId="17" fillId="10" borderId="1" xfId="2" applyFont="1" applyFill="1" applyBorder="1" applyAlignment="1">
      <alignment horizontal="center" vertical="top" wrapText="1"/>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7" fillId="14" borderId="3" xfId="2" applyFont="1" applyFill="1" applyBorder="1" applyAlignment="1">
      <alignment horizontal="left" vertical="center" wrapText="1"/>
    </xf>
    <xf numFmtId="0" fontId="15" fillId="14" borderId="4" xfId="2" applyFill="1" applyBorder="1" applyAlignment="1">
      <alignment horizontal="left" vertical="center"/>
    </xf>
    <xf numFmtId="0" fontId="15" fillId="14" borderId="5" xfId="2" applyFill="1" applyBorder="1" applyAlignment="1">
      <alignment horizontal="left" vertical="center"/>
    </xf>
    <xf numFmtId="0" fontId="16" fillId="7" borderId="23" xfId="2" applyFont="1" applyFill="1" applyBorder="1" applyAlignment="1">
      <alignment horizontal="center" vertical="center"/>
    </xf>
    <xf numFmtId="0" fontId="17" fillId="0" borderId="1" xfId="2" applyFont="1" applyBorder="1" applyAlignment="1">
      <alignment horizontal="left" vertical="center" wrapText="1"/>
    </xf>
    <xf numFmtId="0" fontId="15" fillId="10" borderId="1" xfId="2" applyFill="1" applyBorder="1" applyAlignment="1">
      <alignment horizontal="left" vertical="center" wrapText="1"/>
    </xf>
    <xf numFmtId="0" fontId="15" fillId="10" borderId="1" xfId="2" applyFill="1" applyBorder="1" applyAlignment="1">
      <alignment horizontal="center"/>
    </xf>
    <xf numFmtId="0" fontId="0" fillId="0" borderId="5" xfId="0" applyBorder="1" applyAlignment="1">
      <alignment horizontal="left" vertical="center" wrapText="1"/>
    </xf>
    <xf numFmtId="0" fontId="0" fillId="0" borderId="1" xfId="0" applyBorder="1" applyAlignment="1">
      <alignment horizontal="left" vertical="center" wrapText="1"/>
    </xf>
    <xf numFmtId="0" fontId="14" fillId="8" borderId="5" xfId="0" applyFont="1" applyFill="1" applyBorder="1" applyAlignment="1">
      <alignment horizontal="center"/>
    </xf>
    <xf numFmtId="0" fontId="14" fillId="8" borderId="1" xfId="0" applyFont="1" applyFill="1"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0" fillId="10" borderId="5" xfId="0" applyFill="1" applyBorder="1" applyAlignment="1">
      <alignment horizontal="center" vertical="center"/>
    </xf>
    <xf numFmtId="0" fontId="0" fillId="10" borderId="1" xfId="0" applyFill="1" applyBorder="1" applyAlignment="1">
      <alignment horizontal="center" vertical="center"/>
    </xf>
    <xf numFmtId="0" fontId="0" fillId="0" borderId="1" xfId="0" applyBorder="1" applyAlignment="1">
      <alignment horizontal="left" vertical="center"/>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cellXfs>
  <cellStyles count="4">
    <cellStyle name="Hipervínculo" xfId="1" builtinId="8"/>
    <cellStyle name="Normal" xfId="0" builtinId="0"/>
    <cellStyle name="Normal 2" xfId="2" xr:uid="{00000000-0005-0000-0000-000002000000}"/>
    <cellStyle name="Porcentaje 2" xfId="3" xr:uid="{00000000-0005-0000-0000-000003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1859280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1554480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1859280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1874520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1859280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1554480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1874520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1859280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1554480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1874520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1859280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1554480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1874520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1859280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1554480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1874520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1859280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1554480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1874520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1859280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1554480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1874520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1859280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1554480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1874520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1859280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1554480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1874520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1859280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1554480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1874520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J8"/>
  <sheetViews>
    <sheetView showGridLines="0" view="pageLayout" topLeftCell="A3" zoomScale="90" zoomScaleNormal="100" zoomScaleSheetLayoutView="120" zoomScalePageLayoutView="90" workbookViewId="0">
      <selection activeCell="A14" sqref="A14"/>
    </sheetView>
  </sheetViews>
  <sheetFormatPr defaultColWidth="11.42578125" defaultRowHeight="14.45"/>
  <cols>
    <col min="1" max="1" width="68.42578125" customWidth="1"/>
    <col min="3" max="3" width="15.42578125" customWidth="1"/>
    <col min="4" max="4" width="14.5703125" customWidth="1"/>
  </cols>
  <sheetData>
    <row r="1" spans="1:10" ht="18">
      <c r="A1" s="54" t="s">
        <v>0</v>
      </c>
      <c r="B1" s="54"/>
      <c r="C1" s="54"/>
      <c r="D1" s="54"/>
    </row>
    <row r="4" spans="1:10" ht="97.35" customHeight="1">
      <c r="A4" s="55" t="s">
        <v>1</v>
      </c>
      <c r="B4" s="55"/>
      <c r="C4" s="55"/>
      <c r="D4" s="6" t="s">
        <v>2</v>
      </c>
      <c r="F4" s="1"/>
      <c r="G4" s="1"/>
      <c r="H4" s="1"/>
      <c r="I4" s="1"/>
      <c r="J4" s="1"/>
    </row>
    <row r="5" spans="1:10">
      <c r="A5" s="4"/>
      <c r="B5" s="4"/>
      <c r="C5" s="4"/>
      <c r="D5" s="5"/>
    </row>
    <row r="6" spans="1:10">
      <c r="A6" s="1"/>
    </row>
    <row r="8" spans="1:10" ht="46.35" customHeight="1">
      <c r="A8" s="55" t="s">
        <v>3</v>
      </c>
      <c r="B8" s="55"/>
      <c r="C8" s="55"/>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00000000-0004-0000-0000-000000000000}"/>
    <hyperlink ref="D8" location="'Solicitudes PAI'!A1" display="Ir" xr:uid="{00000000-0004-0000-0000-000001000000}"/>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Y68"/>
  <sheetViews>
    <sheetView showGridLines="0" tabSelected="1" zoomScale="60" zoomScaleNormal="60" zoomScaleSheetLayoutView="70" zoomScalePageLayoutView="92" workbookViewId="0">
      <selection activeCell="K3" sqref="K3"/>
    </sheetView>
  </sheetViews>
  <sheetFormatPr defaultColWidth="11.5703125" defaultRowHeight="14.45"/>
  <cols>
    <col min="1" max="1" width="23.28515625" style="2" customWidth="1"/>
    <col min="2" max="2" width="28.85546875" style="2" customWidth="1"/>
    <col min="3" max="3" width="27.5703125" style="2" customWidth="1"/>
    <col min="4" max="4" width="16.7109375" style="2" customWidth="1"/>
    <col min="5" max="5" width="17.140625" style="2" customWidth="1"/>
    <col min="6" max="6" width="68.42578125" style="2" customWidth="1"/>
    <col min="7" max="7" width="43.7109375" style="2" customWidth="1"/>
    <col min="8" max="8" width="23.28515625" style="2" customWidth="1"/>
    <col min="9" max="9" width="36.28515625" style="2" customWidth="1"/>
    <col min="10" max="11" width="19.85546875" style="2" customWidth="1"/>
    <col min="12" max="12" width="22.28515625" style="2" customWidth="1"/>
    <col min="13" max="13" width="31.42578125" style="8" customWidth="1"/>
    <col min="14" max="14" width="32.28515625" style="8" customWidth="1"/>
    <col min="15" max="15" width="37.28515625" style="8" customWidth="1"/>
    <col min="16" max="16" width="54.85546875" style="8" customWidth="1"/>
    <col min="17" max="17" width="19.140625" style="8" customWidth="1"/>
    <col min="18" max="18" width="19.7109375" style="8" customWidth="1"/>
    <col min="19" max="19" width="21.28515625" style="8" customWidth="1"/>
    <col min="20" max="20" width="37.28515625" style="12" customWidth="1"/>
    <col min="21" max="21" width="11.5703125" style="2"/>
    <col min="22" max="22" width="27.140625" style="2" customWidth="1"/>
    <col min="23" max="23" width="18.140625" style="2" hidden="1" customWidth="1"/>
    <col min="24" max="24" width="23.28515625" style="2" hidden="1" customWidth="1"/>
    <col min="25" max="25" width="40.85546875" style="2" hidden="1" customWidth="1"/>
    <col min="26" max="26" width="38.7109375" style="2" customWidth="1"/>
    <col min="27" max="16384" width="11.5703125" style="2"/>
  </cols>
  <sheetData>
    <row r="1" spans="1:25" ht="38.450000000000003" customHeight="1">
      <c r="A1" s="56" t="s">
        <v>5</v>
      </c>
      <c r="B1" s="56"/>
      <c r="C1" s="56"/>
      <c r="D1" s="56"/>
      <c r="E1" s="56"/>
      <c r="F1" s="56"/>
      <c r="G1" s="56"/>
      <c r="H1" s="56"/>
      <c r="I1" s="56"/>
      <c r="J1" s="56"/>
      <c r="K1" s="56"/>
      <c r="L1" s="56"/>
      <c r="M1" s="56"/>
      <c r="N1" s="56"/>
      <c r="O1" s="56"/>
      <c r="P1" s="56"/>
      <c r="Q1" s="56"/>
      <c r="R1" s="56"/>
      <c r="S1" s="56"/>
      <c r="T1" s="57"/>
    </row>
    <row r="2" spans="1:25" s="11" customFormat="1" ht="153" customHeight="1">
      <c r="A2" s="21" t="s">
        <v>6</v>
      </c>
      <c r="B2" s="21" t="s">
        <v>7</v>
      </c>
      <c r="C2" s="21" t="s">
        <v>8</v>
      </c>
      <c r="D2" s="21" t="s">
        <v>9</v>
      </c>
      <c r="E2" s="21" t="s">
        <v>10</v>
      </c>
      <c r="F2" s="21" t="s">
        <v>11</v>
      </c>
      <c r="G2" s="47" t="s">
        <v>12</v>
      </c>
      <c r="H2" s="21" t="s">
        <v>13</v>
      </c>
      <c r="I2" s="21" t="s">
        <v>14</v>
      </c>
      <c r="J2" s="21" t="s">
        <v>15</v>
      </c>
      <c r="K2" s="21" t="s">
        <v>16</v>
      </c>
      <c r="L2" s="21" t="s">
        <v>17</v>
      </c>
      <c r="M2" s="21" t="s">
        <v>18</v>
      </c>
      <c r="N2" s="21" t="s">
        <v>19</v>
      </c>
      <c r="O2" s="21" t="s">
        <v>20</v>
      </c>
      <c r="P2" s="21" t="s">
        <v>21</v>
      </c>
      <c r="Q2" s="20" t="s">
        <v>22</v>
      </c>
      <c r="R2" s="20" t="s">
        <v>23</v>
      </c>
      <c r="S2" s="20" t="s">
        <v>24</v>
      </c>
      <c r="T2" s="20" t="s">
        <v>25</v>
      </c>
    </row>
    <row r="3" spans="1:25" ht="175.15" customHeight="1">
      <c r="A3" s="23">
        <v>45713</v>
      </c>
      <c r="B3" s="19" t="s">
        <v>26</v>
      </c>
      <c r="C3" s="19" t="s">
        <v>27</v>
      </c>
      <c r="D3" s="19" t="s">
        <v>27</v>
      </c>
      <c r="E3" s="19" t="s">
        <v>27</v>
      </c>
      <c r="F3" s="24" t="s">
        <v>28</v>
      </c>
      <c r="G3" s="24" t="s">
        <v>29</v>
      </c>
      <c r="H3" s="15" t="s">
        <v>30</v>
      </c>
      <c r="I3" s="24" t="s">
        <v>31</v>
      </c>
      <c r="J3" s="23">
        <v>45596</v>
      </c>
      <c r="K3" s="23">
        <v>45596</v>
      </c>
      <c r="L3" s="23">
        <v>45714</v>
      </c>
      <c r="M3" s="28" t="s">
        <v>32</v>
      </c>
      <c r="N3" s="28" t="s">
        <v>33</v>
      </c>
      <c r="O3" s="28" t="s">
        <v>34</v>
      </c>
      <c r="P3" s="22"/>
      <c r="Q3" s="7" t="s">
        <v>35</v>
      </c>
      <c r="R3" s="7" t="s">
        <v>36</v>
      </c>
      <c r="S3" s="9" t="str">
        <f>+VLOOKUP(R3,Hoja2!C3:E4,2,FALSE)</f>
        <v>Crear actividad en el plan acción</v>
      </c>
      <c r="T3" s="9" t="str">
        <f>+VLOOKUP(R3,Hoja2!F3:G4,2,FALSE)</f>
        <v>Dirijase a la hoja de "solicitudes PAI" y solicite la creación de la actividad con cada uno de los atributos requeridos</v>
      </c>
      <c r="V3" s="10"/>
      <c r="W3" s="19" t="s">
        <v>37</v>
      </c>
      <c r="X3" s="15" t="s">
        <v>30</v>
      </c>
    </row>
    <row r="4" spans="1:25" ht="178.15" customHeight="1">
      <c r="A4" s="23"/>
      <c r="B4" s="19"/>
      <c r="C4" s="24"/>
      <c r="D4" s="15"/>
      <c r="E4" s="19"/>
      <c r="F4" s="24"/>
      <c r="G4" s="24"/>
      <c r="H4" s="15"/>
      <c r="I4" s="24"/>
      <c r="J4" s="23"/>
      <c r="K4" s="23"/>
      <c r="L4" s="23"/>
      <c r="M4" s="28"/>
      <c r="N4" s="28"/>
      <c r="O4" s="48"/>
      <c r="P4" s="22"/>
      <c r="Q4" s="7"/>
      <c r="R4" s="7"/>
      <c r="S4" s="9"/>
      <c r="T4" s="9"/>
      <c r="W4" s="15"/>
      <c r="X4" s="15"/>
    </row>
    <row r="5" spans="1:25" ht="181.9" customHeight="1">
      <c r="A5" s="15"/>
      <c r="B5" s="19"/>
      <c r="C5" s="15"/>
      <c r="D5" s="15"/>
      <c r="E5" s="15"/>
      <c r="F5" s="15"/>
      <c r="G5" s="15"/>
      <c r="H5" s="15"/>
      <c r="I5" s="15"/>
      <c r="J5" s="15"/>
      <c r="K5" s="15"/>
      <c r="L5" s="15"/>
      <c r="M5" s="7"/>
      <c r="N5" s="7"/>
      <c r="O5" s="7"/>
      <c r="P5" s="22"/>
      <c r="Q5" s="7"/>
      <c r="R5" s="7"/>
      <c r="S5" s="9" t="e">
        <f>+VLOOKUP(R5,Hoja2!C5:E6,2,FALSE)</f>
        <v>#N/A</v>
      </c>
      <c r="T5" s="9" t="e">
        <f>+VLOOKUP(R5,Hoja2!F5:G6,2,FALSE)</f>
        <v>#N/A</v>
      </c>
      <c r="W5" s="15" t="s">
        <v>38</v>
      </c>
    </row>
    <row r="6" spans="1:25" ht="181.9" customHeight="1">
      <c r="A6" s="15"/>
      <c r="B6" s="19"/>
      <c r="C6" s="15"/>
      <c r="D6" s="15"/>
      <c r="E6" s="15"/>
      <c r="F6" s="15"/>
      <c r="G6" s="15"/>
      <c r="H6" s="15"/>
      <c r="I6" s="15"/>
      <c r="J6" s="15"/>
      <c r="K6" s="15"/>
      <c r="L6" s="15"/>
      <c r="M6" s="7"/>
      <c r="N6" s="7"/>
      <c r="O6" s="7"/>
      <c r="P6" s="22"/>
      <c r="Q6" s="7"/>
      <c r="R6" s="7"/>
      <c r="S6" s="9" t="e">
        <f>+VLOOKUP(R6,Hoja2!C6:E7,2,FALSE)</f>
        <v>#N/A</v>
      </c>
      <c r="T6" s="9" t="e">
        <f>+VLOOKUP(R6,Hoja2!F6:G7,2,FALSE)</f>
        <v>#N/A</v>
      </c>
      <c r="W6" s="19" t="s">
        <v>39</v>
      </c>
      <c r="Y6" s="10" t="s">
        <v>40</v>
      </c>
    </row>
    <row r="7" spans="1:25" ht="193.9" customHeight="1">
      <c r="A7" s="15"/>
      <c r="B7" s="19"/>
      <c r="C7" s="15"/>
      <c r="D7" s="15"/>
      <c r="E7" s="15"/>
      <c r="F7" s="15"/>
      <c r="G7" s="15"/>
      <c r="H7" s="15"/>
      <c r="I7" s="15"/>
      <c r="J7" s="15"/>
      <c r="K7" s="15"/>
      <c r="L7" s="15"/>
      <c r="M7" s="7"/>
      <c r="N7" s="7"/>
      <c r="O7" s="7"/>
      <c r="P7" s="22"/>
      <c r="Q7" s="7"/>
      <c r="R7" s="7" t="s">
        <v>35</v>
      </c>
      <c r="S7" s="9" t="e">
        <f>+VLOOKUP(R7,Hoja2!C7:E8,2,FALSE)</f>
        <v>#N/A</v>
      </c>
      <c r="T7" s="9" t="e">
        <f>+VLOOKUP(R7,Hoja2!F7:G8,2,FALSE)</f>
        <v>#N/A</v>
      </c>
      <c r="W7" s="15" t="s">
        <v>41</v>
      </c>
    </row>
    <row r="8" spans="1:25" ht="182.45" customHeight="1">
      <c r="A8" s="15"/>
      <c r="B8" s="19"/>
      <c r="C8" s="15"/>
      <c r="D8" s="15"/>
      <c r="E8" s="15"/>
      <c r="F8" s="15"/>
      <c r="G8" s="15"/>
      <c r="H8" s="15"/>
      <c r="I8" s="15"/>
      <c r="J8" s="15"/>
      <c r="K8" s="15"/>
      <c r="L8" s="15"/>
      <c r="M8" s="7"/>
      <c r="N8" s="7"/>
      <c r="O8" s="7"/>
      <c r="P8" s="22"/>
      <c r="Q8" s="7"/>
      <c r="R8" s="7"/>
      <c r="S8" s="9" t="e">
        <f>+VLOOKUP(R8,Hoja2!C8:E9,2,FALSE)</f>
        <v>#N/A</v>
      </c>
      <c r="T8" s="9" t="e">
        <f>+VLOOKUP(R8,Hoja2!F8:G9,2,FALSE)</f>
        <v>#N/A</v>
      </c>
      <c r="W8" s="15" t="s">
        <v>42</v>
      </c>
    </row>
    <row r="9" spans="1:25" ht="188.45" customHeight="1">
      <c r="A9" s="15"/>
      <c r="B9" s="19"/>
      <c r="C9" s="15"/>
      <c r="D9" s="15"/>
      <c r="E9" s="15"/>
      <c r="F9" s="15"/>
      <c r="G9" s="15"/>
      <c r="H9" s="15"/>
      <c r="I9" s="15"/>
      <c r="J9" s="15"/>
      <c r="K9" s="15"/>
      <c r="L9" s="15"/>
      <c r="M9" s="7"/>
      <c r="N9" s="7"/>
      <c r="O9" s="7"/>
      <c r="P9" s="22"/>
      <c r="Q9" s="7"/>
      <c r="R9" s="7"/>
      <c r="S9" s="9" t="e">
        <f>+VLOOKUP(R9,Hoja2!C9:E10,2,FALSE)</f>
        <v>#N/A</v>
      </c>
      <c r="T9" s="9" t="e">
        <f>+VLOOKUP(R9,Hoja2!F9:G10,2,FALSE)</f>
        <v>#N/A</v>
      </c>
      <c r="W9" s="19" t="s">
        <v>43</v>
      </c>
    </row>
    <row r="10" spans="1:25" ht="191.45" customHeight="1">
      <c r="A10" s="15"/>
      <c r="B10" s="19"/>
      <c r="C10" s="15"/>
      <c r="D10" s="15"/>
      <c r="E10" s="15"/>
      <c r="F10" s="15"/>
      <c r="G10" s="15"/>
      <c r="H10" s="15"/>
      <c r="I10" s="15"/>
      <c r="J10" s="15"/>
      <c r="K10" s="15"/>
      <c r="L10" s="15"/>
      <c r="M10" s="7"/>
      <c r="N10" s="7"/>
      <c r="O10" s="7"/>
      <c r="P10" s="22"/>
      <c r="Q10" s="7"/>
      <c r="R10" s="7"/>
      <c r="S10" s="9" t="e">
        <f>+VLOOKUP(R10,Hoja2!C10:E11,2,FALSE)</f>
        <v>#N/A</v>
      </c>
      <c r="T10" s="9" t="e">
        <f>+VLOOKUP(R10,Hoja2!F10:G11,2,FALSE)</f>
        <v>#N/A</v>
      </c>
      <c r="W10" s="15" t="s">
        <v>44</v>
      </c>
    </row>
    <row r="11" spans="1:25" ht="192" customHeight="1">
      <c r="A11" s="15"/>
      <c r="B11" s="19"/>
      <c r="C11" s="15"/>
      <c r="D11" s="15"/>
      <c r="E11" s="15"/>
      <c r="F11" s="15"/>
      <c r="G11" s="15"/>
      <c r="H11" s="15"/>
      <c r="I11" s="15"/>
      <c r="J11" s="15"/>
      <c r="K11" s="15"/>
      <c r="L11" s="15"/>
      <c r="M11" s="7"/>
      <c r="N11" s="7"/>
      <c r="O11" s="7"/>
      <c r="P11" s="22"/>
      <c r="Q11" s="7"/>
      <c r="R11" s="7"/>
      <c r="S11" s="9" t="e">
        <f>+VLOOKUP(R11,Hoja2!C11:E12,2,FALSE)</f>
        <v>#N/A</v>
      </c>
      <c r="T11" s="9" t="e">
        <f>+VLOOKUP(R11,Hoja2!F11:G12,2,FALSE)</f>
        <v>#N/A</v>
      </c>
      <c r="W11" s="15" t="s">
        <v>26</v>
      </c>
      <c r="Y11" s="2" t="s">
        <v>45</v>
      </c>
    </row>
    <row r="12" spans="1:25" ht="185.45" customHeight="1">
      <c r="A12" s="15"/>
      <c r="B12" s="19"/>
      <c r="C12" s="15"/>
      <c r="D12" s="15"/>
      <c r="E12" s="15"/>
      <c r="F12" s="15"/>
      <c r="G12" s="15"/>
      <c r="H12" s="15"/>
      <c r="I12" s="15"/>
      <c r="J12" s="15"/>
      <c r="K12" s="15"/>
      <c r="L12" s="15"/>
      <c r="M12" s="7"/>
      <c r="N12" s="7"/>
      <c r="O12" s="7"/>
      <c r="P12" s="22"/>
      <c r="Q12" s="7"/>
      <c r="R12" s="7"/>
      <c r="S12" s="9" t="e">
        <f>+VLOOKUP(R12,Hoja2!C12:E13,2,FALSE)</f>
        <v>#N/A</v>
      </c>
      <c r="T12" s="9" t="e">
        <f>+VLOOKUP(R12,Hoja2!F12:G13,2,FALSE)</f>
        <v>#N/A</v>
      </c>
    </row>
    <row r="13" spans="1:25">
      <c r="T13" s="12" t="str">
        <f>(IF('Analisis de causas'!R13="SI",Listas!$C$1,IF('Analisis de causas'!R13="NO",Listas!$C$2,"")))</f>
        <v/>
      </c>
    </row>
    <row r="14" spans="1:25">
      <c r="T14" s="12" t="str">
        <f>(IF('Analisis de causas'!R14="SI",Listas!$C$1,IF('Analisis de causas'!R14="NO",Listas!$C$2,"")))</f>
        <v/>
      </c>
    </row>
    <row r="15" spans="1:25">
      <c r="T15" s="12" t="str">
        <f>(IF('Analisis de causas'!R15="SI",Listas!$C$1,IF('Analisis de causas'!R15="NO",Listas!$C$2,"")))</f>
        <v/>
      </c>
    </row>
    <row r="16" spans="1:25">
      <c r="T16" s="12" t="str">
        <f>(IF('Analisis de causas'!R16="SI",Listas!$C$1,IF('Analisis de causas'!R16="NO",Listas!$C$2,"")))</f>
        <v/>
      </c>
    </row>
    <row r="17" spans="20:20">
      <c r="T17" s="12" t="str">
        <f>(IF('Analisis de causas'!R17="SI",Listas!$C$1,IF('Analisis de causas'!R17="NO",Listas!$C$2,"")))</f>
        <v/>
      </c>
    </row>
    <row r="18" spans="20:20">
      <c r="T18" s="12" t="str">
        <f>(IF('Analisis de causas'!R18="SI",Listas!$C$1,IF('Analisis de causas'!R18="NO",Listas!$C$2,"")))</f>
        <v/>
      </c>
    </row>
    <row r="19" spans="20:20">
      <c r="T19" s="12" t="str">
        <f>(IF('Analisis de causas'!R19="SI",Listas!$C$1,IF('Analisis de causas'!R19="NO",Listas!$C$2,"")))</f>
        <v/>
      </c>
    </row>
    <row r="20" spans="20:20">
      <c r="T20" s="12" t="str">
        <f>(IF('Analisis de causas'!R20="SI",Listas!$C$1,IF('Analisis de causas'!R20="NO",Listas!$C$2,"")))</f>
        <v/>
      </c>
    </row>
    <row r="21" spans="20:20">
      <c r="T21" s="12" t="str">
        <f>(IF('Analisis de causas'!R21="SI",Listas!$C$1,IF('Analisis de causas'!R21="NO",Listas!$C$2,"")))</f>
        <v/>
      </c>
    </row>
    <row r="22" spans="20:20">
      <c r="T22" s="12" t="str">
        <f>(IF('Analisis de causas'!R22="SI",Listas!$C$1,IF('Analisis de causas'!R22="NO",Listas!$C$2,"")))</f>
        <v/>
      </c>
    </row>
    <row r="23" spans="20:20">
      <c r="T23" s="12" t="str">
        <f>(IF('Analisis de causas'!R23="SI",Listas!$C$1,IF('Analisis de causas'!R23="NO",Listas!$C$2,"")))</f>
        <v/>
      </c>
    </row>
    <row r="24" spans="20:20">
      <c r="T24" s="12" t="str">
        <f>(IF('Analisis de causas'!R24="SI",Listas!$C$1,IF('Analisis de causas'!R24="NO",Listas!$C$2,"")))</f>
        <v/>
      </c>
    </row>
    <row r="25" spans="20:20">
      <c r="T25" s="12" t="str">
        <f>(IF('Analisis de causas'!R25="SI",Listas!$C$1,IF('Analisis de causas'!R25="NO",Listas!$C$2,"")))</f>
        <v/>
      </c>
    </row>
    <row r="26" spans="20:20">
      <c r="T26" s="12" t="str">
        <f>(IF('Analisis de causas'!R26="SI",Listas!$C$1,IF('Analisis de causas'!R26="NO",Listas!$C$2,"")))</f>
        <v/>
      </c>
    </row>
    <row r="27" spans="20:20">
      <c r="T27" s="12" t="str">
        <f>(IF('Analisis de causas'!R27="SI",Listas!$C$1,IF('Analisis de causas'!R27="NO",Listas!$C$2,"")))</f>
        <v/>
      </c>
    </row>
    <row r="28" spans="20:20">
      <c r="T28" s="12" t="str">
        <f>(IF('Analisis de causas'!R28="SI",Listas!$C$1,IF('Analisis de causas'!R28="NO",Listas!$C$2,"")))</f>
        <v/>
      </c>
    </row>
    <row r="29" spans="20:20">
      <c r="T29" s="12" t="str">
        <f>(IF('Analisis de causas'!R29="SI",Listas!$C$1,IF('Analisis de causas'!R29="NO",Listas!$C$2,"")))</f>
        <v/>
      </c>
    </row>
    <row r="30" spans="20:20">
      <c r="T30" s="12" t="str">
        <f>(IF('Analisis de causas'!R30="SI",Listas!$C$1,IF('Analisis de causas'!R30="NO",Listas!$C$2,"")))</f>
        <v/>
      </c>
    </row>
    <row r="31" spans="20:20">
      <c r="T31" s="12" t="str">
        <f>(IF('Analisis de causas'!R31="SI",Listas!$C$1,IF('Analisis de causas'!R31="NO",Listas!$C$2,"")))</f>
        <v/>
      </c>
    </row>
    <row r="32" spans="20:20">
      <c r="T32" s="12" t="str">
        <f>(IF('Analisis de causas'!R32="SI",Listas!$C$1,IF('Analisis de causas'!R32="NO",Listas!$C$2,"")))</f>
        <v/>
      </c>
    </row>
    <row r="33" spans="20:20">
      <c r="T33" s="12" t="str">
        <f>(IF('Analisis de causas'!R33="SI",Listas!$C$1,IF('Analisis de causas'!R33="NO",Listas!$C$2,"")))</f>
        <v/>
      </c>
    </row>
    <row r="34" spans="20:20">
      <c r="T34" s="12" t="str">
        <f>(IF('Analisis de causas'!R34="SI",Listas!$C$1,IF('Analisis de causas'!R34="NO",Listas!$C$2,"")))</f>
        <v/>
      </c>
    </row>
    <row r="35" spans="20:20">
      <c r="T35" s="12" t="str">
        <f>(IF('Analisis de causas'!R35="SI",Listas!$C$1,IF('Analisis de causas'!R35="NO",Listas!$C$2,"")))</f>
        <v/>
      </c>
    </row>
    <row r="36" spans="20:20">
      <c r="T36" s="12" t="str">
        <f>(IF('Analisis de causas'!R36="SI",Listas!$C$1,IF('Analisis de causas'!R36="NO",Listas!$C$2,"")))</f>
        <v/>
      </c>
    </row>
    <row r="37" spans="20:20">
      <c r="T37" s="12" t="str">
        <f>(IF('Analisis de causas'!R37="SI",Listas!$C$1,IF('Analisis de causas'!R37="NO",Listas!$C$2,"")))</f>
        <v/>
      </c>
    </row>
    <row r="38" spans="20:20">
      <c r="T38" s="12" t="str">
        <f>(IF('Analisis de causas'!R38="SI",Listas!$C$1,IF('Analisis de causas'!R38="NO",Listas!$C$2,"")))</f>
        <v/>
      </c>
    </row>
    <row r="39" spans="20:20">
      <c r="T39" s="12" t="str">
        <f>(IF('Analisis de causas'!R39="SI",Listas!$C$1,IF('Analisis de causas'!R39="NO",Listas!$C$2,"")))</f>
        <v/>
      </c>
    </row>
    <row r="40" spans="20:20">
      <c r="T40" s="12" t="str">
        <f>(IF('Analisis de causas'!R40="SI",Listas!$C$1,IF('Analisis de causas'!R40="NO",Listas!$C$2,"")))</f>
        <v/>
      </c>
    </row>
    <row r="41" spans="20:20">
      <c r="T41" s="12" t="str">
        <f>(IF('Analisis de causas'!R41="SI",Listas!$C$1,IF('Analisis de causas'!R41="NO",Listas!$C$2,"")))</f>
        <v/>
      </c>
    </row>
    <row r="42" spans="20:20">
      <c r="T42" s="12" t="str">
        <f>(IF('Analisis de causas'!R42="SI",Listas!$C$1,IF('Analisis de causas'!R42="NO",Listas!$C$2,"")))</f>
        <v/>
      </c>
    </row>
    <row r="43" spans="20:20">
      <c r="T43" s="12" t="str">
        <f>(IF('Analisis de causas'!R43="SI",Listas!$C$1,IF('Analisis de causas'!R43="NO",Listas!$C$2,"")))</f>
        <v/>
      </c>
    </row>
    <row r="44" spans="20:20">
      <c r="T44" s="12" t="str">
        <f>(IF('Analisis de causas'!R44="SI",Listas!$C$1,IF('Analisis de causas'!R44="NO",Listas!$C$2,"")))</f>
        <v/>
      </c>
    </row>
    <row r="45" spans="20:20">
      <c r="T45" s="12" t="str">
        <f>(IF('Analisis de causas'!R45="SI",Listas!$C$1,IF('Analisis de causas'!R45="NO",Listas!$C$2,"")))</f>
        <v/>
      </c>
    </row>
    <row r="46" spans="20:20">
      <c r="T46" s="12" t="str">
        <f>(IF('Analisis de causas'!R46="SI",Listas!$C$1,IF('Analisis de causas'!R46="NO",Listas!$C$2,"")))</f>
        <v/>
      </c>
    </row>
    <row r="47" spans="20:20">
      <c r="T47" s="12" t="str">
        <f>(IF('Analisis de causas'!R47="SI",Listas!$C$1,IF('Analisis de causas'!R47="NO",Listas!$C$2,"")))</f>
        <v/>
      </c>
    </row>
    <row r="48" spans="20:20">
      <c r="T48" s="12" t="str">
        <f>(IF('Analisis de causas'!R48="SI",Listas!$C$1,IF('Analisis de causas'!R48="NO",Listas!$C$2,"")))</f>
        <v/>
      </c>
    </row>
    <row r="49" spans="20:20">
      <c r="T49" s="12" t="str">
        <f>(IF('Analisis de causas'!R49="SI",Listas!$C$1,IF('Analisis de causas'!R49="NO",Listas!$C$2,"")))</f>
        <v/>
      </c>
    </row>
    <row r="50" spans="20:20">
      <c r="T50" s="12" t="str">
        <f>(IF('Analisis de causas'!R50="SI",Listas!$C$1,IF('Analisis de causas'!R50="NO",Listas!$C$2,"")))</f>
        <v/>
      </c>
    </row>
    <row r="51" spans="20:20">
      <c r="T51" s="12" t="str">
        <f>(IF('Analisis de causas'!R51="SI",Listas!$C$1,IF('Analisis de causas'!R51="NO",Listas!$C$2,"")))</f>
        <v/>
      </c>
    </row>
    <row r="52" spans="20:20">
      <c r="T52" s="12" t="str">
        <f>(IF('Analisis de causas'!R52="SI",Listas!$C$1,IF('Analisis de causas'!R52="NO",Listas!$C$2,"")))</f>
        <v/>
      </c>
    </row>
    <row r="53" spans="20:20">
      <c r="T53" s="12" t="str">
        <f>(IF('Analisis de causas'!R53="SI",Listas!$C$1,IF('Analisis de causas'!R53="NO",Listas!$C$2,"")))</f>
        <v/>
      </c>
    </row>
    <row r="54" spans="20:20">
      <c r="T54" s="12" t="str">
        <f>(IF('Analisis de causas'!R54="SI",Listas!$C$1,IF('Analisis de causas'!R54="NO",Listas!$C$2,"")))</f>
        <v/>
      </c>
    </row>
    <row r="55" spans="20:20">
      <c r="T55" s="12" t="str">
        <f>(IF('Analisis de causas'!R55="SI",Listas!$C$1,IF('Analisis de causas'!R55="NO",Listas!$C$2,"")))</f>
        <v/>
      </c>
    </row>
    <row r="56" spans="20:20">
      <c r="T56" s="12" t="str">
        <f>(IF('Analisis de causas'!R56="SI",Listas!$C$1,IF('Analisis de causas'!R56="NO",Listas!$C$2,"")))</f>
        <v/>
      </c>
    </row>
    <row r="57" spans="20:20">
      <c r="T57" s="12" t="str">
        <f>(IF('Analisis de causas'!R57="SI",Listas!$C$1,IF('Analisis de causas'!R57="NO",Listas!$C$2,"")))</f>
        <v/>
      </c>
    </row>
    <row r="58" spans="20:20">
      <c r="T58" s="12" t="str">
        <f>(IF('Analisis de causas'!R58="SI",Listas!$C$1,IF('Analisis de causas'!R58="NO",Listas!$C$2,"")))</f>
        <v/>
      </c>
    </row>
    <row r="59" spans="20:20">
      <c r="T59" s="12" t="str">
        <f>(IF('Analisis de causas'!R59="SI",Listas!$C$1,IF('Analisis de causas'!R59="NO",Listas!$C$2,"")))</f>
        <v/>
      </c>
    </row>
    <row r="60" spans="20:20">
      <c r="T60" s="12" t="str">
        <f>(IF('Analisis de causas'!R60="SI",Listas!$C$1,IF('Analisis de causas'!R60="NO",Listas!$C$2,"")))</f>
        <v/>
      </c>
    </row>
    <row r="61" spans="20:20">
      <c r="T61" s="12" t="str">
        <f>(IF('Analisis de causas'!R61="SI",Listas!$C$1,IF('Analisis de causas'!R61="NO",Listas!$C$2,"")))</f>
        <v/>
      </c>
    </row>
    <row r="62" spans="20:20">
      <c r="T62" s="12" t="str">
        <f>(IF('Analisis de causas'!R62="SI",Listas!$C$1,IF('Analisis de causas'!R62="NO",Listas!$C$2,"")))</f>
        <v/>
      </c>
    </row>
    <row r="63" spans="20:20">
      <c r="T63" s="12" t="str">
        <f>(IF('Analisis de causas'!R63="SI",Listas!$C$1,IF('Analisis de causas'!R63="NO",Listas!$C$2,"")))</f>
        <v/>
      </c>
    </row>
    <row r="64" spans="20:20">
      <c r="T64" s="12" t="str">
        <f>(IF('Analisis de causas'!R64="SI",Listas!$C$1,IF('Analisis de causas'!R64="NO",Listas!$C$2,"")))</f>
        <v/>
      </c>
    </row>
    <row r="65" spans="20:20">
      <c r="T65" s="12" t="str">
        <f>(IF('Analisis de causas'!R65="SI",Listas!$C$1,IF('Analisis de causas'!R65="NO",Listas!$C$2,"")))</f>
        <v/>
      </c>
    </row>
    <row r="66" spans="20:20">
      <c r="T66" s="12" t="str">
        <f>(IF('Analisis de causas'!R66="SI",Listas!$C$1,IF('Analisis de causas'!R66="NO",Listas!$C$2,"")))</f>
        <v/>
      </c>
    </row>
    <row r="67" spans="20:20">
      <c r="T67" s="12" t="str">
        <f>(IF('Analisis de causas'!R67="SI",Listas!$C$1,IF('Analisis de causas'!R67="NO",Listas!$C$2,"")))</f>
        <v/>
      </c>
    </row>
    <row r="68" spans="20:20">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00000000-0002-0000-0100-000000000000}">
      <formula1>$X$3:$X$4</formula1>
    </dataValidation>
    <dataValidation type="list" allowBlank="1" showInputMessage="1" showErrorMessage="1" sqref="B3:B12" xr:uid="{00000000-0002-0000-0100-000001000000}">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1859280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1859280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1874520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1874520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1874520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1874520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1874520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1874520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1874520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1874520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1874520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1874520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Listas!$A$1:$A$2</xm:f>
          </x14:formula1>
          <xm:sqref>S13:S1048576 Q3:Q4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DD26"/>
  <sheetViews>
    <sheetView showGridLines="0" zoomScale="60" zoomScaleNormal="60" zoomScaleSheetLayoutView="85" workbookViewId="0">
      <selection activeCell="BP7" sqref="BP7:CJ13"/>
    </sheetView>
  </sheetViews>
  <sheetFormatPr defaultColWidth="11.5703125" defaultRowHeight="13.15"/>
  <cols>
    <col min="1" max="1" width="1.42578125" style="17" customWidth="1"/>
    <col min="2" max="10" width="1" style="17" customWidth="1"/>
    <col min="11" max="11" width="5.7109375" style="17" customWidth="1"/>
    <col min="12" max="12" width="16" style="17" customWidth="1"/>
    <col min="13" max="31" width="1" style="17" customWidth="1"/>
    <col min="32" max="33" width="1.140625" style="17" customWidth="1"/>
    <col min="34" max="34" width="1" style="17" customWidth="1"/>
    <col min="35" max="35" width="23.42578125" style="17" customWidth="1"/>
    <col min="36" max="36" width="1.140625" style="17" customWidth="1"/>
    <col min="37" max="54" width="1" style="17" customWidth="1"/>
    <col min="55" max="55" width="24.7109375" style="17" customWidth="1"/>
    <col min="56" max="64" width="1" style="17" customWidth="1"/>
    <col min="65" max="65" width="1.140625" style="17" customWidth="1"/>
    <col min="66" max="66" width="1" style="17" customWidth="1"/>
    <col min="67" max="67" width="35.140625" style="17" customWidth="1"/>
    <col min="68" max="68" width="4.28515625" style="17" customWidth="1"/>
    <col min="69" max="69" width="5.140625" style="17" customWidth="1"/>
    <col min="70" max="70" width="15.42578125" style="17" customWidth="1"/>
    <col min="71" max="71" width="19.28515625" style="17" customWidth="1"/>
    <col min="72" max="72" width="15.85546875" style="17" customWidth="1"/>
    <col min="73" max="73" width="3" style="17" customWidth="1"/>
    <col min="74" max="74" width="0.85546875" style="17" customWidth="1"/>
    <col min="75" max="75" width="1" style="17" hidden="1" customWidth="1"/>
    <col min="76" max="76" width="2.140625" style="17" hidden="1" customWidth="1"/>
    <col min="77" max="77" width="5.85546875" style="17" hidden="1" customWidth="1"/>
    <col min="78" max="79" width="1" style="17" hidden="1" customWidth="1"/>
    <col min="80" max="80" width="1.140625" style="17" hidden="1" customWidth="1"/>
    <col min="81" max="81" width="1" style="17" hidden="1" customWidth="1"/>
    <col min="82" max="82" width="1.140625" style="17" hidden="1" customWidth="1"/>
    <col min="83" max="83" width="1" style="17" hidden="1" customWidth="1"/>
    <col min="84" max="84" width="6.28515625" style="17" hidden="1" customWidth="1"/>
    <col min="85" max="87" width="1" style="17" hidden="1" customWidth="1"/>
    <col min="88" max="88" width="2.140625" style="17" hidden="1" customWidth="1"/>
    <col min="89" max="89" width="1" style="17" customWidth="1"/>
    <col min="90" max="90" width="1.28515625" style="17" customWidth="1"/>
    <col min="91" max="106" width="1" style="17" customWidth="1"/>
    <col min="107" max="107" width="9.7109375" style="17" customWidth="1"/>
    <col min="108" max="108" width="27.7109375" style="17" customWidth="1"/>
    <col min="109" max="109" width="0.85546875" style="17" customWidth="1"/>
    <col min="110" max="110" width="11.5703125" style="17"/>
    <col min="111" max="111" width="0" style="17" hidden="1" customWidth="1"/>
    <col min="112" max="16384" width="11.5703125" style="17"/>
  </cols>
  <sheetData>
    <row r="1" spans="2:108" ht="16.5" customHeight="1">
      <c r="B1" s="63" t="s">
        <v>46</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5"/>
    </row>
    <row r="2" spans="2:108" ht="26.45" customHeight="1">
      <c r="B2" s="66"/>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8"/>
    </row>
    <row r="3" spans="2:108" ht="48.6" customHeight="1" thickBot="1">
      <c r="B3" s="70" t="s">
        <v>47</v>
      </c>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2"/>
    </row>
    <row r="4" spans="2:108" ht="23.25" customHeight="1">
      <c r="B4" s="73" t="s">
        <v>48</v>
      </c>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5"/>
    </row>
    <row r="5" spans="2:108" ht="24.6" customHeight="1">
      <c r="B5" s="76"/>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c r="CH5" s="77"/>
      <c r="CI5" s="77"/>
      <c r="CJ5" s="77"/>
      <c r="CK5" s="77"/>
      <c r="CL5" s="77"/>
      <c r="CM5" s="77"/>
      <c r="CN5" s="77"/>
      <c r="CO5" s="77"/>
      <c r="CP5" s="77"/>
      <c r="CQ5" s="77"/>
      <c r="CR5" s="77"/>
      <c r="CS5" s="77"/>
      <c r="CT5" s="77"/>
      <c r="CU5" s="77"/>
      <c r="CV5" s="77"/>
      <c r="CW5" s="77"/>
      <c r="CX5" s="77"/>
      <c r="CY5" s="77"/>
      <c r="CZ5" s="77"/>
      <c r="DA5" s="77"/>
      <c r="DB5" s="77"/>
      <c r="DC5" s="77"/>
      <c r="DD5" s="78"/>
    </row>
    <row r="6" spans="2:108" ht="55.9" customHeight="1">
      <c r="B6" s="79" t="s">
        <v>49</v>
      </c>
      <c r="C6" s="79"/>
      <c r="D6" s="79"/>
      <c r="E6" s="79"/>
      <c r="F6" s="79"/>
      <c r="G6" s="79"/>
      <c r="H6" s="79"/>
      <c r="I6" s="79"/>
      <c r="J6" s="79"/>
      <c r="K6" s="79"/>
      <c r="L6" s="79"/>
      <c r="M6" s="79"/>
      <c r="N6" s="79"/>
      <c r="O6" s="79"/>
      <c r="P6" s="80" t="s">
        <v>50</v>
      </c>
      <c r="Q6" s="80"/>
      <c r="R6" s="80"/>
      <c r="S6" s="80"/>
      <c r="T6" s="80"/>
      <c r="U6" s="80"/>
      <c r="V6" s="80"/>
      <c r="W6" s="80"/>
      <c r="X6" s="80"/>
      <c r="Y6" s="80"/>
      <c r="Z6" s="80"/>
      <c r="AA6" s="80"/>
      <c r="AB6" s="80"/>
      <c r="AC6" s="80"/>
      <c r="AD6" s="80"/>
      <c r="AE6" s="80"/>
      <c r="AF6" s="80"/>
      <c r="AG6" s="80"/>
      <c r="AH6" s="80"/>
      <c r="AI6" s="80"/>
      <c r="AJ6" s="80" t="s">
        <v>50</v>
      </c>
      <c r="AK6" s="80"/>
      <c r="AL6" s="80"/>
      <c r="AM6" s="80"/>
      <c r="AN6" s="80"/>
      <c r="AO6" s="80"/>
      <c r="AP6" s="80"/>
      <c r="AQ6" s="80"/>
      <c r="AR6" s="80"/>
      <c r="AS6" s="80"/>
      <c r="AT6" s="80"/>
      <c r="AU6" s="80"/>
      <c r="AV6" s="80"/>
      <c r="AW6" s="80"/>
      <c r="AX6" s="80"/>
      <c r="AY6" s="80"/>
      <c r="AZ6" s="80"/>
      <c r="BA6" s="80"/>
      <c r="BB6" s="80"/>
      <c r="BC6" s="80"/>
      <c r="BD6" s="80" t="s">
        <v>50</v>
      </c>
      <c r="BE6" s="80"/>
      <c r="BF6" s="80"/>
      <c r="BG6" s="80"/>
      <c r="BH6" s="80"/>
      <c r="BI6" s="80"/>
      <c r="BJ6" s="80"/>
      <c r="BK6" s="80"/>
      <c r="BL6" s="80"/>
      <c r="BM6" s="80"/>
      <c r="BN6" s="80"/>
      <c r="BO6" s="80"/>
      <c r="BP6" s="80" t="s">
        <v>50</v>
      </c>
      <c r="BQ6" s="80"/>
      <c r="BR6" s="80"/>
      <c r="BS6" s="80"/>
      <c r="BT6" s="80"/>
      <c r="BU6" s="80"/>
      <c r="BV6" s="80"/>
      <c r="BW6" s="80"/>
      <c r="BX6" s="80"/>
      <c r="BY6" s="80"/>
      <c r="BZ6" s="80"/>
      <c r="CA6" s="80"/>
      <c r="CB6" s="80"/>
      <c r="CC6" s="80"/>
      <c r="CD6" s="80"/>
      <c r="CE6" s="80"/>
      <c r="CF6" s="80"/>
      <c r="CG6" s="80"/>
      <c r="CH6" s="80"/>
      <c r="CI6" s="80"/>
      <c r="CJ6" s="80"/>
      <c r="CK6" s="80" t="s">
        <v>50</v>
      </c>
      <c r="CL6" s="80"/>
      <c r="CM6" s="80"/>
      <c r="CN6" s="80"/>
      <c r="CO6" s="80"/>
      <c r="CP6" s="80"/>
      <c r="CQ6" s="80"/>
      <c r="CR6" s="80"/>
      <c r="CS6" s="80"/>
      <c r="CT6" s="80"/>
      <c r="CU6" s="80"/>
      <c r="CV6" s="80"/>
      <c r="CW6" s="80"/>
      <c r="CX6" s="80"/>
      <c r="CY6" s="80"/>
      <c r="CZ6" s="80"/>
      <c r="DA6" s="80"/>
      <c r="DB6" s="80"/>
      <c r="DC6" s="80"/>
      <c r="DD6" s="80"/>
    </row>
    <row r="7" spans="2:108" ht="19.899999999999999" customHeight="1">
      <c r="B7" s="61" t="s">
        <v>51</v>
      </c>
      <c r="C7" s="61"/>
      <c r="D7" s="61"/>
      <c r="E7" s="61"/>
      <c r="F7" s="61"/>
      <c r="G7" s="61"/>
      <c r="H7" s="61"/>
      <c r="I7" s="61"/>
      <c r="J7" s="61"/>
      <c r="K7" s="61"/>
      <c r="L7" s="61"/>
      <c r="M7" s="61"/>
      <c r="N7" s="61"/>
      <c r="O7" s="61"/>
      <c r="P7" s="58" t="s">
        <v>52</v>
      </c>
      <c r="Q7" s="58"/>
      <c r="R7" s="58"/>
      <c r="S7" s="58"/>
      <c r="T7" s="58"/>
      <c r="U7" s="58"/>
      <c r="V7" s="58"/>
      <c r="W7" s="58"/>
      <c r="X7" s="58"/>
      <c r="Y7" s="58"/>
      <c r="Z7" s="58"/>
      <c r="AA7" s="58"/>
      <c r="AB7" s="58"/>
      <c r="AC7" s="58"/>
      <c r="AD7" s="58"/>
      <c r="AE7" s="58"/>
      <c r="AF7" s="58"/>
      <c r="AG7" s="58"/>
      <c r="AH7" s="58"/>
      <c r="AI7" s="58"/>
      <c r="AJ7" s="59" t="s">
        <v>53</v>
      </c>
      <c r="AK7" s="59"/>
      <c r="AL7" s="59"/>
      <c r="AM7" s="59"/>
      <c r="AN7" s="59"/>
      <c r="AO7" s="59"/>
      <c r="AP7" s="59"/>
      <c r="AQ7" s="59"/>
      <c r="AR7" s="59"/>
      <c r="AS7" s="59"/>
      <c r="AT7" s="59"/>
      <c r="AU7" s="59"/>
      <c r="AV7" s="59"/>
      <c r="AW7" s="59"/>
      <c r="AX7" s="59"/>
      <c r="AY7" s="59"/>
      <c r="AZ7" s="59"/>
      <c r="BA7" s="59"/>
      <c r="BB7" s="59"/>
      <c r="BC7" s="59"/>
      <c r="BD7" s="58" t="s">
        <v>54</v>
      </c>
      <c r="BE7" s="58"/>
      <c r="BF7" s="58"/>
      <c r="BG7" s="58"/>
      <c r="BH7" s="58"/>
      <c r="BI7" s="58"/>
      <c r="BJ7" s="58"/>
      <c r="BK7" s="58"/>
      <c r="BL7" s="58"/>
      <c r="BM7" s="58"/>
      <c r="BN7" s="58"/>
      <c r="BO7" s="58"/>
      <c r="BP7" s="60" t="s">
        <v>55</v>
      </c>
      <c r="BQ7" s="60"/>
      <c r="BR7" s="60"/>
      <c r="BS7" s="60"/>
      <c r="BT7" s="60"/>
      <c r="BU7" s="60"/>
      <c r="BV7" s="60"/>
      <c r="BW7" s="60"/>
      <c r="BX7" s="60"/>
      <c r="BY7" s="60"/>
      <c r="BZ7" s="60"/>
      <c r="CA7" s="60"/>
      <c r="CB7" s="60"/>
      <c r="CC7" s="60"/>
      <c r="CD7" s="60"/>
      <c r="CE7" s="60"/>
      <c r="CF7" s="60"/>
      <c r="CG7" s="60"/>
      <c r="CH7" s="60"/>
      <c r="CI7" s="60"/>
      <c r="CJ7" s="60"/>
      <c r="CK7" s="86"/>
      <c r="CL7" s="86"/>
      <c r="CM7" s="86"/>
      <c r="CN7" s="86"/>
      <c r="CO7" s="86"/>
      <c r="CP7" s="86"/>
      <c r="CQ7" s="86"/>
      <c r="CR7" s="86"/>
      <c r="CS7" s="86"/>
      <c r="CT7" s="86"/>
      <c r="CU7" s="86"/>
      <c r="CV7" s="86"/>
      <c r="CW7" s="86"/>
      <c r="CX7" s="86"/>
      <c r="CY7" s="86"/>
      <c r="CZ7" s="86"/>
      <c r="DA7" s="86"/>
      <c r="DB7" s="86"/>
      <c r="DC7" s="86"/>
      <c r="DD7" s="86"/>
    </row>
    <row r="8" spans="2:108" ht="19.899999999999999" customHeight="1">
      <c r="B8" s="61"/>
      <c r="C8" s="61"/>
      <c r="D8" s="61"/>
      <c r="E8" s="61"/>
      <c r="F8" s="61"/>
      <c r="G8" s="61"/>
      <c r="H8" s="61"/>
      <c r="I8" s="61"/>
      <c r="J8" s="61"/>
      <c r="K8" s="61"/>
      <c r="L8" s="61"/>
      <c r="M8" s="61"/>
      <c r="N8" s="61"/>
      <c r="O8" s="61"/>
      <c r="P8" s="58"/>
      <c r="Q8" s="58"/>
      <c r="R8" s="58"/>
      <c r="S8" s="58"/>
      <c r="T8" s="58"/>
      <c r="U8" s="58"/>
      <c r="V8" s="58"/>
      <c r="W8" s="58"/>
      <c r="X8" s="58"/>
      <c r="Y8" s="58"/>
      <c r="Z8" s="58"/>
      <c r="AA8" s="58"/>
      <c r="AB8" s="58"/>
      <c r="AC8" s="58"/>
      <c r="AD8" s="58"/>
      <c r="AE8" s="58"/>
      <c r="AF8" s="58"/>
      <c r="AG8" s="58"/>
      <c r="AH8" s="58"/>
      <c r="AI8" s="58"/>
      <c r="AJ8" s="59"/>
      <c r="AK8" s="59"/>
      <c r="AL8" s="59"/>
      <c r="AM8" s="59"/>
      <c r="AN8" s="59"/>
      <c r="AO8" s="59"/>
      <c r="AP8" s="59"/>
      <c r="AQ8" s="59"/>
      <c r="AR8" s="59"/>
      <c r="AS8" s="59"/>
      <c r="AT8" s="59"/>
      <c r="AU8" s="59"/>
      <c r="AV8" s="59"/>
      <c r="AW8" s="59"/>
      <c r="AX8" s="59"/>
      <c r="AY8" s="59"/>
      <c r="AZ8" s="59"/>
      <c r="BA8" s="59"/>
      <c r="BB8" s="59"/>
      <c r="BC8" s="59"/>
      <c r="BD8" s="58"/>
      <c r="BE8" s="58"/>
      <c r="BF8" s="58"/>
      <c r="BG8" s="58"/>
      <c r="BH8" s="58"/>
      <c r="BI8" s="58"/>
      <c r="BJ8" s="58"/>
      <c r="BK8" s="58"/>
      <c r="BL8" s="58"/>
      <c r="BM8" s="58"/>
      <c r="BN8" s="58"/>
      <c r="BO8" s="58"/>
      <c r="BP8" s="60"/>
      <c r="BQ8" s="60"/>
      <c r="BR8" s="60"/>
      <c r="BS8" s="60"/>
      <c r="BT8" s="60"/>
      <c r="BU8" s="60"/>
      <c r="BV8" s="60"/>
      <c r="BW8" s="60"/>
      <c r="BX8" s="60"/>
      <c r="BY8" s="60"/>
      <c r="BZ8" s="60"/>
      <c r="CA8" s="60"/>
      <c r="CB8" s="60"/>
      <c r="CC8" s="60"/>
      <c r="CD8" s="60"/>
      <c r="CE8" s="60"/>
      <c r="CF8" s="60"/>
      <c r="CG8" s="60"/>
      <c r="CH8" s="60"/>
      <c r="CI8" s="60"/>
      <c r="CJ8" s="60"/>
      <c r="CK8" s="86"/>
      <c r="CL8" s="86"/>
      <c r="CM8" s="86"/>
      <c r="CN8" s="86"/>
      <c r="CO8" s="86"/>
      <c r="CP8" s="86"/>
      <c r="CQ8" s="86"/>
      <c r="CR8" s="86"/>
      <c r="CS8" s="86"/>
      <c r="CT8" s="86"/>
      <c r="CU8" s="86"/>
      <c r="CV8" s="86"/>
      <c r="CW8" s="86"/>
      <c r="CX8" s="86"/>
      <c r="CY8" s="86"/>
      <c r="CZ8" s="86"/>
      <c r="DA8" s="86"/>
      <c r="DB8" s="86"/>
      <c r="DC8" s="86"/>
      <c r="DD8" s="86"/>
    </row>
    <row r="9" spans="2:108" ht="19.899999999999999" customHeight="1">
      <c r="B9" s="61"/>
      <c r="C9" s="61"/>
      <c r="D9" s="61"/>
      <c r="E9" s="61"/>
      <c r="F9" s="61"/>
      <c r="G9" s="61"/>
      <c r="H9" s="61"/>
      <c r="I9" s="61"/>
      <c r="J9" s="61"/>
      <c r="K9" s="61"/>
      <c r="L9" s="61"/>
      <c r="M9" s="61"/>
      <c r="N9" s="61"/>
      <c r="O9" s="61"/>
      <c r="P9" s="58"/>
      <c r="Q9" s="58"/>
      <c r="R9" s="58"/>
      <c r="S9" s="58"/>
      <c r="T9" s="58"/>
      <c r="U9" s="58"/>
      <c r="V9" s="58"/>
      <c r="W9" s="58"/>
      <c r="X9" s="58"/>
      <c r="Y9" s="58"/>
      <c r="Z9" s="58"/>
      <c r="AA9" s="58"/>
      <c r="AB9" s="58"/>
      <c r="AC9" s="58"/>
      <c r="AD9" s="58"/>
      <c r="AE9" s="58"/>
      <c r="AF9" s="58"/>
      <c r="AG9" s="58"/>
      <c r="AH9" s="58"/>
      <c r="AI9" s="58"/>
      <c r="AJ9" s="59"/>
      <c r="AK9" s="59"/>
      <c r="AL9" s="59"/>
      <c r="AM9" s="59"/>
      <c r="AN9" s="59"/>
      <c r="AO9" s="59"/>
      <c r="AP9" s="59"/>
      <c r="AQ9" s="59"/>
      <c r="AR9" s="59"/>
      <c r="AS9" s="59"/>
      <c r="AT9" s="59"/>
      <c r="AU9" s="59"/>
      <c r="AV9" s="59"/>
      <c r="AW9" s="59"/>
      <c r="AX9" s="59"/>
      <c r="AY9" s="59"/>
      <c r="AZ9" s="59"/>
      <c r="BA9" s="59"/>
      <c r="BB9" s="59"/>
      <c r="BC9" s="59"/>
      <c r="BD9" s="58"/>
      <c r="BE9" s="58"/>
      <c r="BF9" s="58"/>
      <c r="BG9" s="58"/>
      <c r="BH9" s="58"/>
      <c r="BI9" s="58"/>
      <c r="BJ9" s="58"/>
      <c r="BK9" s="58"/>
      <c r="BL9" s="58"/>
      <c r="BM9" s="58"/>
      <c r="BN9" s="58"/>
      <c r="BO9" s="58"/>
      <c r="BP9" s="60"/>
      <c r="BQ9" s="60"/>
      <c r="BR9" s="60"/>
      <c r="BS9" s="60"/>
      <c r="BT9" s="60"/>
      <c r="BU9" s="60"/>
      <c r="BV9" s="60"/>
      <c r="BW9" s="60"/>
      <c r="BX9" s="60"/>
      <c r="BY9" s="60"/>
      <c r="BZ9" s="60"/>
      <c r="CA9" s="60"/>
      <c r="CB9" s="60"/>
      <c r="CC9" s="60"/>
      <c r="CD9" s="60"/>
      <c r="CE9" s="60"/>
      <c r="CF9" s="60"/>
      <c r="CG9" s="60"/>
      <c r="CH9" s="60"/>
      <c r="CI9" s="60"/>
      <c r="CJ9" s="60"/>
      <c r="CK9" s="86"/>
      <c r="CL9" s="86"/>
      <c r="CM9" s="86"/>
      <c r="CN9" s="86"/>
      <c r="CO9" s="86"/>
      <c r="CP9" s="86"/>
      <c r="CQ9" s="86"/>
      <c r="CR9" s="86"/>
      <c r="CS9" s="86"/>
      <c r="CT9" s="86"/>
      <c r="CU9" s="86"/>
      <c r="CV9" s="86"/>
      <c r="CW9" s="86"/>
      <c r="CX9" s="86"/>
      <c r="CY9" s="86"/>
      <c r="CZ9" s="86"/>
      <c r="DA9" s="86"/>
      <c r="DB9" s="86"/>
      <c r="DC9" s="86"/>
      <c r="DD9" s="86"/>
    </row>
    <row r="10" spans="2:108" ht="19.899999999999999" customHeight="1">
      <c r="B10" s="61"/>
      <c r="C10" s="61"/>
      <c r="D10" s="61"/>
      <c r="E10" s="61"/>
      <c r="F10" s="61"/>
      <c r="G10" s="61"/>
      <c r="H10" s="61"/>
      <c r="I10" s="61"/>
      <c r="J10" s="61"/>
      <c r="K10" s="61"/>
      <c r="L10" s="61"/>
      <c r="M10" s="61"/>
      <c r="N10" s="61"/>
      <c r="O10" s="61"/>
      <c r="P10" s="58"/>
      <c r="Q10" s="58"/>
      <c r="R10" s="58"/>
      <c r="S10" s="58"/>
      <c r="T10" s="58"/>
      <c r="U10" s="58"/>
      <c r="V10" s="58"/>
      <c r="W10" s="58"/>
      <c r="X10" s="58"/>
      <c r="Y10" s="58"/>
      <c r="Z10" s="58"/>
      <c r="AA10" s="58"/>
      <c r="AB10" s="58"/>
      <c r="AC10" s="58"/>
      <c r="AD10" s="58"/>
      <c r="AE10" s="58"/>
      <c r="AF10" s="58"/>
      <c r="AG10" s="58"/>
      <c r="AH10" s="58"/>
      <c r="AI10" s="58"/>
      <c r="AJ10" s="59"/>
      <c r="AK10" s="59"/>
      <c r="AL10" s="59"/>
      <c r="AM10" s="59"/>
      <c r="AN10" s="59"/>
      <c r="AO10" s="59"/>
      <c r="AP10" s="59"/>
      <c r="AQ10" s="59"/>
      <c r="AR10" s="59"/>
      <c r="AS10" s="59"/>
      <c r="AT10" s="59"/>
      <c r="AU10" s="59"/>
      <c r="AV10" s="59"/>
      <c r="AW10" s="59"/>
      <c r="AX10" s="59"/>
      <c r="AY10" s="59"/>
      <c r="AZ10" s="59"/>
      <c r="BA10" s="59"/>
      <c r="BB10" s="59"/>
      <c r="BC10" s="59"/>
      <c r="BD10" s="58"/>
      <c r="BE10" s="58"/>
      <c r="BF10" s="58"/>
      <c r="BG10" s="58"/>
      <c r="BH10" s="58"/>
      <c r="BI10" s="58"/>
      <c r="BJ10" s="58"/>
      <c r="BK10" s="58"/>
      <c r="BL10" s="58"/>
      <c r="BM10" s="58"/>
      <c r="BN10" s="58"/>
      <c r="BO10" s="58"/>
      <c r="BP10" s="60"/>
      <c r="BQ10" s="60"/>
      <c r="BR10" s="60"/>
      <c r="BS10" s="60"/>
      <c r="BT10" s="60"/>
      <c r="BU10" s="60"/>
      <c r="BV10" s="60"/>
      <c r="BW10" s="60"/>
      <c r="BX10" s="60"/>
      <c r="BY10" s="60"/>
      <c r="BZ10" s="60"/>
      <c r="CA10" s="60"/>
      <c r="CB10" s="60"/>
      <c r="CC10" s="60"/>
      <c r="CD10" s="60"/>
      <c r="CE10" s="60"/>
      <c r="CF10" s="60"/>
      <c r="CG10" s="60"/>
      <c r="CH10" s="60"/>
      <c r="CI10" s="60"/>
      <c r="CJ10" s="60"/>
      <c r="CK10" s="86"/>
      <c r="CL10" s="86"/>
      <c r="CM10" s="86"/>
      <c r="CN10" s="86"/>
      <c r="CO10" s="86"/>
      <c r="CP10" s="86"/>
      <c r="CQ10" s="86"/>
      <c r="CR10" s="86"/>
      <c r="CS10" s="86"/>
      <c r="CT10" s="86"/>
      <c r="CU10" s="86"/>
      <c r="CV10" s="86"/>
      <c r="CW10" s="86"/>
      <c r="CX10" s="86"/>
      <c r="CY10" s="86"/>
      <c r="CZ10" s="86"/>
      <c r="DA10" s="86"/>
      <c r="DB10" s="86"/>
      <c r="DC10" s="86"/>
      <c r="DD10" s="86"/>
    </row>
    <row r="11" spans="2:108" ht="19.899999999999999" customHeight="1">
      <c r="B11" s="61"/>
      <c r="C11" s="61"/>
      <c r="D11" s="61"/>
      <c r="E11" s="61"/>
      <c r="F11" s="61"/>
      <c r="G11" s="61"/>
      <c r="H11" s="61"/>
      <c r="I11" s="61"/>
      <c r="J11" s="61"/>
      <c r="K11" s="61"/>
      <c r="L11" s="61"/>
      <c r="M11" s="61"/>
      <c r="N11" s="61"/>
      <c r="O11" s="61"/>
      <c r="P11" s="58"/>
      <c r="Q11" s="58"/>
      <c r="R11" s="58"/>
      <c r="S11" s="58"/>
      <c r="T11" s="58"/>
      <c r="U11" s="58"/>
      <c r="V11" s="58"/>
      <c r="W11" s="58"/>
      <c r="X11" s="58"/>
      <c r="Y11" s="58"/>
      <c r="Z11" s="58"/>
      <c r="AA11" s="58"/>
      <c r="AB11" s="58"/>
      <c r="AC11" s="58"/>
      <c r="AD11" s="58"/>
      <c r="AE11" s="58"/>
      <c r="AF11" s="58"/>
      <c r="AG11" s="58"/>
      <c r="AH11" s="58"/>
      <c r="AI11" s="58"/>
      <c r="AJ11" s="59"/>
      <c r="AK11" s="59"/>
      <c r="AL11" s="59"/>
      <c r="AM11" s="59"/>
      <c r="AN11" s="59"/>
      <c r="AO11" s="59"/>
      <c r="AP11" s="59"/>
      <c r="AQ11" s="59"/>
      <c r="AR11" s="59"/>
      <c r="AS11" s="59"/>
      <c r="AT11" s="59"/>
      <c r="AU11" s="59"/>
      <c r="AV11" s="59"/>
      <c r="AW11" s="59"/>
      <c r="AX11" s="59"/>
      <c r="AY11" s="59"/>
      <c r="AZ11" s="59"/>
      <c r="BA11" s="59"/>
      <c r="BB11" s="59"/>
      <c r="BC11" s="59"/>
      <c r="BD11" s="58"/>
      <c r="BE11" s="58"/>
      <c r="BF11" s="58"/>
      <c r="BG11" s="58"/>
      <c r="BH11" s="58"/>
      <c r="BI11" s="58"/>
      <c r="BJ11" s="58"/>
      <c r="BK11" s="58"/>
      <c r="BL11" s="58"/>
      <c r="BM11" s="58"/>
      <c r="BN11" s="58"/>
      <c r="BO11" s="58"/>
      <c r="BP11" s="60"/>
      <c r="BQ11" s="60"/>
      <c r="BR11" s="60"/>
      <c r="BS11" s="60"/>
      <c r="BT11" s="60"/>
      <c r="BU11" s="60"/>
      <c r="BV11" s="60"/>
      <c r="BW11" s="60"/>
      <c r="BX11" s="60"/>
      <c r="BY11" s="60"/>
      <c r="BZ11" s="60"/>
      <c r="CA11" s="60"/>
      <c r="CB11" s="60"/>
      <c r="CC11" s="60"/>
      <c r="CD11" s="60"/>
      <c r="CE11" s="60"/>
      <c r="CF11" s="60"/>
      <c r="CG11" s="60"/>
      <c r="CH11" s="60"/>
      <c r="CI11" s="60"/>
      <c r="CJ11" s="60"/>
      <c r="CK11" s="86"/>
      <c r="CL11" s="86"/>
      <c r="CM11" s="86"/>
      <c r="CN11" s="86"/>
      <c r="CO11" s="86"/>
      <c r="CP11" s="86"/>
      <c r="CQ11" s="86"/>
      <c r="CR11" s="86"/>
      <c r="CS11" s="86"/>
      <c r="CT11" s="86"/>
      <c r="CU11" s="86"/>
      <c r="CV11" s="86"/>
      <c r="CW11" s="86"/>
      <c r="CX11" s="86"/>
      <c r="CY11" s="86"/>
      <c r="CZ11" s="86"/>
      <c r="DA11" s="86"/>
      <c r="DB11" s="86"/>
      <c r="DC11" s="86"/>
      <c r="DD11" s="86"/>
    </row>
    <row r="12" spans="2:108" ht="10.9" customHeight="1">
      <c r="B12" s="61"/>
      <c r="C12" s="61"/>
      <c r="D12" s="61"/>
      <c r="E12" s="61"/>
      <c r="F12" s="61"/>
      <c r="G12" s="61"/>
      <c r="H12" s="61"/>
      <c r="I12" s="61"/>
      <c r="J12" s="61"/>
      <c r="K12" s="61"/>
      <c r="L12" s="61"/>
      <c r="M12" s="61"/>
      <c r="N12" s="61"/>
      <c r="O12" s="61"/>
      <c r="P12" s="58"/>
      <c r="Q12" s="58"/>
      <c r="R12" s="58"/>
      <c r="S12" s="58"/>
      <c r="T12" s="58"/>
      <c r="U12" s="58"/>
      <c r="V12" s="58"/>
      <c r="W12" s="58"/>
      <c r="X12" s="58"/>
      <c r="Y12" s="58"/>
      <c r="Z12" s="58"/>
      <c r="AA12" s="58"/>
      <c r="AB12" s="58"/>
      <c r="AC12" s="58"/>
      <c r="AD12" s="58"/>
      <c r="AE12" s="58"/>
      <c r="AF12" s="58"/>
      <c r="AG12" s="58"/>
      <c r="AH12" s="58"/>
      <c r="AI12" s="58"/>
      <c r="AJ12" s="59"/>
      <c r="AK12" s="59"/>
      <c r="AL12" s="59"/>
      <c r="AM12" s="59"/>
      <c r="AN12" s="59"/>
      <c r="AO12" s="59"/>
      <c r="AP12" s="59"/>
      <c r="AQ12" s="59"/>
      <c r="AR12" s="59"/>
      <c r="AS12" s="59"/>
      <c r="AT12" s="59"/>
      <c r="AU12" s="59"/>
      <c r="AV12" s="59"/>
      <c r="AW12" s="59"/>
      <c r="AX12" s="59"/>
      <c r="AY12" s="59"/>
      <c r="AZ12" s="59"/>
      <c r="BA12" s="59"/>
      <c r="BB12" s="59"/>
      <c r="BC12" s="59"/>
      <c r="BD12" s="58"/>
      <c r="BE12" s="58"/>
      <c r="BF12" s="58"/>
      <c r="BG12" s="58"/>
      <c r="BH12" s="58"/>
      <c r="BI12" s="58"/>
      <c r="BJ12" s="58"/>
      <c r="BK12" s="58"/>
      <c r="BL12" s="58"/>
      <c r="BM12" s="58"/>
      <c r="BN12" s="58"/>
      <c r="BO12" s="58"/>
      <c r="BP12" s="60"/>
      <c r="BQ12" s="60"/>
      <c r="BR12" s="60"/>
      <c r="BS12" s="60"/>
      <c r="BT12" s="60"/>
      <c r="BU12" s="60"/>
      <c r="BV12" s="60"/>
      <c r="BW12" s="60"/>
      <c r="BX12" s="60"/>
      <c r="BY12" s="60"/>
      <c r="BZ12" s="60"/>
      <c r="CA12" s="60"/>
      <c r="CB12" s="60"/>
      <c r="CC12" s="60"/>
      <c r="CD12" s="60"/>
      <c r="CE12" s="60"/>
      <c r="CF12" s="60"/>
      <c r="CG12" s="60"/>
      <c r="CH12" s="60"/>
      <c r="CI12" s="60"/>
      <c r="CJ12" s="60"/>
      <c r="CK12" s="86"/>
      <c r="CL12" s="86"/>
      <c r="CM12" s="86"/>
      <c r="CN12" s="86"/>
      <c r="CO12" s="86"/>
      <c r="CP12" s="86"/>
      <c r="CQ12" s="86"/>
      <c r="CR12" s="86"/>
      <c r="CS12" s="86"/>
      <c r="CT12" s="86"/>
      <c r="CU12" s="86"/>
      <c r="CV12" s="86"/>
      <c r="CW12" s="86"/>
      <c r="CX12" s="86"/>
      <c r="CY12" s="86"/>
      <c r="CZ12" s="86"/>
      <c r="DA12" s="86"/>
      <c r="DB12" s="86"/>
      <c r="DC12" s="86"/>
      <c r="DD12" s="86"/>
    </row>
    <row r="13" spans="2:108" ht="19.899999999999999" customHeight="1">
      <c r="B13" s="61"/>
      <c r="C13" s="61"/>
      <c r="D13" s="61"/>
      <c r="E13" s="61"/>
      <c r="F13" s="61"/>
      <c r="G13" s="61"/>
      <c r="H13" s="61"/>
      <c r="I13" s="61"/>
      <c r="J13" s="61"/>
      <c r="K13" s="61"/>
      <c r="L13" s="61"/>
      <c r="M13" s="61"/>
      <c r="N13" s="61"/>
      <c r="O13" s="61"/>
      <c r="P13" s="58"/>
      <c r="Q13" s="58"/>
      <c r="R13" s="58"/>
      <c r="S13" s="58"/>
      <c r="T13" s="58"/>
      <c r="U13" s="58"/>
      <c r="V13" s="58"/>
      <c r="W13" s="58"/>
      <c r="X13" s="58"/>
      <c r="Y13" s="58"/>
      <c r="Z13" s="58"/>
      <c r="AA13" s="58"/>
      <c r="AB13" s="58"/>
      <c r="AC13" s="58"/>
      <c r="AD13" s="58"/>
      <c r="AE13" s="58"/>
      <c r="AF13" s="58"/>
      <c r="AG13" s="58"/>
      <c r="AH13" s="58"/>
      <c r="AI13" s="58"/>
      <c r="AJ13" s="59"/>
      <c r="AK13" s="59"/>
      <c r="AL13" s="59"/>
      <c r="AM13" s="59"/>
      <c r="AN13" s="59"/>
      <c r="AO13" s="59"/>
      <c r="AP13" s="59"/>
      <c r="AQ13" s="59"/>
      <c r="AR13" s="59"/>
      <c r="AS13" s="59"/>
      <c r="AT13" s="59"/>
      <c r="AU13" s="59"/>
      <c r="AV13" s="59"/>
      <c r="AW13" s="59"/>
      <c r="AX13" s="59"/>
      <c r="AY13" s="59"/>
      <c r="AZ13" s="59"/>
      <c r="BA13" s="59"/>
      <c r="BB13" s="59"/>
      <c r="BC13" s="59"/>
      <c r="BD13" s="58"/>
      <c r="BE13" s="58"/>
      <c r="BF13" s="58"/>
      <c r="BG13" s="58"/>
      <c r="BH13" s="58"/>
      <c r="BI13" s="58"/>
      <c r="BJ13" s="58"/>
      <c r="BK13" s="58"/>
      <c r="BL13" s="58"/>
      <c r="BM13" s="58"/>
      <c r="BN13" s="58"/>
      <c r="BO13" s="58"/>
      <c r="BP13" s="60"/>
      <c r="BQ13" s="60"/>
      <c r="BR13" s="60"/>
      <c r="BS13" s="60"/>
      <c r="BT13" s="60"/>
      <c r="BU13" s="60"/>
      <c r="BV13" s="60"/>
      <c r="BW13" s="60"/>
      <c r="BX13" s="60"/>
      <c r="BY13" s="60"/>
      <c r="BZ13" s="60"/>
      <c r="CA13" s="60"/>
      <c r="CB13" s="60"/>
      <c r="CC13" s="60"/>
      <c r="CD13" s="60"/>
      <c r="CE13" s="60"/>
      <c r="CF13" s="60"/>
      <c r="CG13" s="60"/>
      <c r="CH13" s="60"/>
      <c r="CI13" s="60"/>
      <c r="CJ13" s="60"/>
      <c r="CK13" s="86"/>
      <c r="CL13" s="86"/>
      <c r="CM13" s="86"/>
      <c r="CN13" s="86"/>
      <c r="CO13" s="86"/>
      <c r="CP13" s="86"/>
      <c r="CQ13" s="86"/>
      <c r="CR13" s="86"/>
      <c r="CS13" s="86"/>
      <c r="CT13" s="86"/>
      <c r="CU13" s="86"/>
      <c r="CV13" s="86"/>
      <c r="CW13" s="86"/>
      <c r="CX13" s="86"/>
      <c r="CY13" s="86"/>
      <c r="CZ13" s="86"/>
      <c r="DA13" s="86"/>
      <c r="DB13" s="86"/>
      <c r="DC13" s="86"/>
      <c r="DD13" s="86"/>
    </row>
    <row r="14" spans="2:108" ht="19.899999999999999" customHeight="1">
      <c r="B14" s="61"/>
      <c r="C14" s="61"/>
      <c r="D14" s="61"/>
      <c r="E14" s="61"/>
      <c r="F14" s="61"/>
      <c r="G14" s="61"/>
      <c r="H14" s="61"/>
      <c r="I14" s="61"/>
      <c r="J14" s="61"/>
      <c r="K14" s="61"/>
      <c r="L14" s="61"/>
      <c r="M14" s="61"/>
      <c r="N14" s="61"/>
      <c r="O14" s="61"/>
      <c r="P14" s="61" t="s">
        <v>56</v>
      </c>
      <c r="Q14" s="61"/>
      <c r="R14" s="61"/>
      <c r="S14" s="61"/>
      <c r="T14" s="61"/>
      <c r="U14" s="61"/>
      <c r="V14" s="61"/>
      <c r="W14" s="61"/>
      <c r="X14" s="61"/>
      <c r="Y14" s="61"/>
      <c r="Z14" s="61"/>
      <c r="AA14" s="61"/>
      <c r="AB14" s="61"/>
      <c r="AC14" s="61"/>
      <c r="AD14" s="61"/>
      <c r="AE14" s="61"/>
      <c r="AF14" s="61"/>
      <c r="AG14" s="61"/>
      <c r="AH14" s="61"/>
      <c r="AI14" s="61"/>
      <c r="AJ14" s="61" t="s">
        <v>57</v>
      </c>
      <c r="AK14" s="61"/>
      <c r="AL14" s="61"/>
      <c r="AM14" s="61"/>
      <c r="AN14" s="61"/>
      <c r="AO14" s="61"/>
      <c r="AP14" s="61"/>
      <c r="AQ14" s="61"/>
      <c r="AR14" s="61"/>
      <c r="AS14" s="61"/>
      <c r="AT14" s="61"/>
      <c r="AU14" s="61"/>
      <c r="AV14" s="61"/>
      <c r="AW14" s="61"/>
      <c r="AX14" s="61"/>
      <c r="AY14" s="61"/>
      <c r="AZ14" s="61"/>
      <c r="BA14" s="61"/>
      <c r="BB14" s="61"/>
      <c r="BC14" s="61"/>
      <c r="BD14" s="61" t="s">
        <v>58</v>
      </c>
      <c r="BE14" s="61"/>
      <c r="BF14" s="61"/>
      <c r="BG14" s="61"/>
      <c r="BH14" s="61"/>
      <c r="BI14" s="61"/>
      <c r="BJ14" s="61"/>
      <c r="BK14" s="61"/>
      <c r="BL14" s="61"/>
      <c r="BM14" s="61"/>
      <c r="BN14" s="61"/>
      <c r="BO14" s="61"/>
      <c r="BP14" s="62"/>
      <c r="BQ14" s="62"/>
      <c r="BR14" s="62"/>
      <c r="BS14" s="62"/>
      <c r="BT14" s="62"/>
      <c r="BU14" s="62"/>
      <c r="BV14" s="62"/>
      <c r="BW14" s="62"/>
      <c r="BX14" s="62"/>
      <c r="BY14" s="62"/>
      <c r="BZ14" s="62"/>
      <c r="CA14" s="62"/>
      <c r="CB14" s="62"/>
      <c r="CC14" s="62"/>
      <c r="CD14" s="62"/>
      <c r="CE14" s="62"/>
      <c r="CF14" s="62"/>
      <c r="CG14" s="62"/>
      <c r="CH14" s="62"/>
      <c r="CI14" s="62"/>
      <c r="CJ14" s="62"/>
      <c r="CK14" s="87"/>
      <c r="CL14" s="87"/>
      <c r="CM14" s="87"/>
      <c r="CN14" s="87"/>
      <c r="CO14" s="87"/>
      <c r="CP14" s="87"/>
      <c r="CQ14" s="87"/>
      <c r="CR14" s="87"/>
      <c r="CS14" s="87"/>
      <c r="CT14" s="87"/>
      <c r="CU14" s="87"/>
      <c r="CV14" s="87"/>
      <c r="CW14" s="87"/>
      <c r="CX14" s="87"/>
      <c r="CY14" s="87"/>
      <c r="CZ14" s="87"/>
      <c r="DA14" s="87"/>
      <c r="DB14" s="87"/>
      <c r="DC14" s="87"/>
      <c r="DD14" s="87"/>
    </row>
    <row r="15" spans="2:108" ht="12" customHeight="1">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2"/>
      <c r="BQ15" s="62"/>
      <c r="BR15" s="62"/>
      <c r="BS15" s="62"/>
      <c r="BT15" s="62"/>
      <c r="BU15" s="62"/>
      <c r="BV15" s="62"/>
      <c r="BW15" s="62"/>
      <c r="BX15" s="62"/>
      <c r="BY15" s="62"/>
      <c r="BZ15" s="62"/>
      <c r="CA15" s="62"/>
      <c r="CB15" s="62"/>
      <c r="CC15" s="62"/>
      <c r="CD15" s="62"/>
      <c r="CE15" s="62"/>
      <c r="CF15" s="62"/>
      <c r="CG15" s="62"/>
      <c r="CH15" s="62"/>
      <c r="CI15" s="62"/>
      <c r="CJ15" s="62"/>
      <c r="CK15" s="87"/>
      <c r="CL15" s="87"/>
      <c r="CM15" s="87"/>
      <c r="CN15" s="87"/>
      <c r="CO15" s="87"/>
      <c r="CP15" s="87"/>
      <c r="CQ15" s="87"/>
      <c r="CR15" s="87"/>
      <c r="CS15" s="87"/>
      <c r="CT15" s="87"/>
      <c r="CU15" s="87"/>
      <c r="CV15" s="87"/>
      <c r="CW15" s="87"/>
      <c r="CX15" s="87"/>
      <c r="CY15" s="87"/>
      <c r="CZ15" s="87"/>
      <c r="DA15" s="87"/>
      <c r="DB15" s="87"/>
      <c r="DC15" s="87"/>
      <c r="DD15" s="87"/>
    </row>
    <row r="16" spans="2:108" ht="19.899999999999999" customHeight="1">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2"/>
      <c r="BQ16" s="62"/>
      <c r="BR16" s="62"/>
      <c r="BS16" s="62"/>
      <c r="BT16" s="62"/>
      <c r="BU16" s="62"/>
      <c r="BV16" s="62"/>
      <c r="BW16" s="62"/>
      <c r="BX16" s="62"/>
      <c r="BY16" s="62"/>
      <c r="BZ16" s="62"/>
      <c r="CA16" s="62"/>
      <c r="CB16" s="62"/>
      <c r="CC16" s="62"/>
      <c r="CD16" s="62"/>
      <c r="CE16" s="62"/>
      <c r="CF16" s="62"/>
      <c r="CG16" s="62"/>
      <c r="CH16" s="62"/>
      <c r="CI16" s="62"/>
      <c r="CJ16" s="62"/>
      <c r="CK16" s="87"/>
      <c r="CL16" s="87"/>
      <c r="CM16" s="87"/>
      <c r="CN16" s="87"/>
      <c r="CO16" s="87"/>
      <c r="CP16" s="87"/>
      <c r="CQ16" s="87"/>
      <c r="CR16" s="87"/>
      <c r="CS16" s="87"/>
      <c r="CT16" s="87"/>
      <c r="CU16" s="87"/>
      <c r="CV16" s="87"/>
      <c r="CW16" s="87"/>
      <c r="CX16" s="87"/>
      <c r="CY16" s="87"/>
      <c r="CZ16" s="87"/>
      <c r="DA16" s="87"/>
      <c r="DB16" s="87"/>
      <c r="DC16" s="87"/>
      <c r="DD16" s="87"/>
    </row>
    <row r="17" spans="2:108" ht="19.899999999999999" customHeight="1">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2"/>
      <c r="BQ17" s="62"/>
      <c r="BR17" s="62"/>
      <c r="BS17" s="62"/>
      <c r="BT17" s="62"/>
      <c r="BU17" s="62"/>
      <c r="BV17" s="62"/>
      <c r="BW17" s="62"/>
      <c r="BX17" s="62"/>
      <c r="BY17" s="62"/>
      <c r="BZ17" s="62"/>
      <c r="CA17" s="62"/>
      <c r="CB17" s="62"/>
      <c r="CC17" s="62"/>
      <c r="CD17" s="62"/>
      <c r="CE17" s="62"/>
      <c r="CF17" s="62"/>
      <c r="CG17" s="62"/>
      <c r="CH17" s="62"/>
      <c r="CI17" s="62"/>
      <c r="CJ17" s="62"/>
      <c r="CK17" s="87"/>
      <c r="CL17" s="87"/>
      <c r="CM17" s="87"/>
      <c r="CN17" s="87"/>
      <c r="CO17" s="87"/>
      <c r="CP17" s="87"/>
      <c r="CQ17" s="87"/>
      <c r="CR17" s="87"/>
      <c r="CS17" s="87"/>
      <c r="CT17" s="87"/>
      <c r="CU17" s="87"/>
      <c r="CV17" s="87"/>
      <c r="CW17" s="87"/>
      <c r="CX17" s="87"/>
      <c r="CY17" s="87"/>
      <c r="CZ17" s="87"/>
      <c r="DA17" s="87"/>
      <c r="DB17" s="87"/>
      <c r="DC17" s="87"/>
      <c r="DD17" s="87"/>
    </row>
    <row r="18" spans="2:108" ht="19.899999999999999" customHeight="1">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2"/>
      <c r="BQ18" s="62"/>
      <c r="BR18" s="62"/>
      <c r="BS18" s="62"/>
      <c r="BT18" s="62"/>
      <c r="BU18" s="62"/>
      <c r="BV18" s="62"/>
      <c r="BW18" s="62"/>
      <c r="BX18" s="62"/>
      <c r="BY18" s="62"/>
      <c r="BZ18" s="62"/>
      <c r="CA18" s="62"/>
      <c r="CB18" s="62"/>
      <c r="CC18" s="62"/>
      <c r="CD18" s="62"/>
      <c r="CE18" s="62"/>
      <c r="CF18" s="62"/>
      <c r="CG18" s="62"/>
      <c r="CH18" s="62"/>
      <c r="CI18" s="62"/>
      <c r="CJ18" s="62"/>
      <c r="CK18" s="87"/>
      <c r="CL18" s="87"/>
      <c r="CM18" s="87"/>
      <c r="CN18" s="87"/>
      <c r="CO18" s="87"/>
      <c r="CP18" s="87"/>
      <c r="CQ18" s="87"/>
      <c r="CR18" s="87"/>
      <c r="CS18" s="87"/>
      <c r="CT18" s="87"/>
      <c r="CU18" s="87"/>
      <c r="CV18" s="87"/>
      <c r="CW18" s="87"/>
      <c r="CX18" s="87"/>
      <c r="CY18" s="87"/>
      <c r="CZ18" s="87"/>
      <c r="DA18" s="87"/>
      <c r="DB18" s="87"/>
      <c r="DC18" s="87"/>
      <c r="DD18" s="87"/>
    </row>
    <row r="19" spans="2:108" ht="19.899999999999999" customHeight="1">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2"/>
      <c r="BQ19" s="62"/>
      <c r="BR19" s="62"/>
      <c r="BS19" s="62"/>
      <c r="BT19" s="62"/>
      <c r="BU19" s="62"/>
      <c r="BV19" s="62"/>
      <c r="BW19" s="62"/>
      <c r="BX19" s="62"/>
      <c r="BY19" s="62"/>
      <c r="BZ19" s="62"/>
      <c r="CA19" s="62"/>
      <c r="CB19" s="62"/>
      <c r="CC19" s="62"/>
      <c r="CD19" s="62"/>
      <c r="CE19" s="62"/>
      <c r="CF19" s="62"/>
      <c r="CG19" s="62"/>
      <c r="CH19" s="62"/>
      <c r="CI19" s="62"/>
      <c r="CJ19" s="62"/>
      <c r="CK19" s="87"/>
      <c r="CL19" s="87"/>
      <c r="CM19" s="87"/>
      <c r="CN19" s="87"/>
      <c r="CO19" s="87"/>
      <c r="CP19" s="87"/>
      <c r="CQ19" s="87"/>
      <c r="CR19" s="87"/>
      <c r="CS19" s="87"/>
      <c r="CT19" s="87"/>
      <c r="CU19" s="87"/>
      <c r="CV19" s="87"/>
      <c r="CW19" s="87"/>
      <c r="CX19" s="87"/>
      <c r="CY19" s="87"/>
      <c r="CZ19" s="87"/>
      <c r="DA19" s="87"/>
      <c r="DB19" s="87"/>
      <c r="DC19" s="87"/>
      <c r="DD19" s="87"/>
    </row>
    <row r="20" spans="2:108" ht="0.6" customHeight="1">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2"/>
      <c r="BQ20" s="62"/>
      <c r="BR20" s="62"/>
      <c r="BS20" s="62"/>
      <c r="BT20" s="62"/>
      <c r="BU20" s="62"/>
      <c r="BV20" s="62"/>
      <c r="BW20" s="62"/>
      <c r="BX20" s="62"/>
      <c r="BY20" s="62"/>
      <c r="BZ20" s="62"/>
      <c r="CA20" s="62"/>
      <c r="CB20" s="62"/>
      <c r="CC20" s="62"/>
      <c r="CD20" s="62"/>
      <c r="CE20" s="62"/>
      <c r="CF20" s="62"/>
      <c r="CG20" s="62"/>
      <c r="CH20" s="62"/>
      <c r="CI20" s="62"/>
      <c r="CJ20" s="62"/>
      <c r="CK20" s="87"/>
      <c r="CL20" s="87"/>
      <c r="CM20" s="87"/>
      <c r="CN20" s="87"/>
      <c r="CO20" s="87"/>
      <c r="CP20" s="87"/>
      <c r="CQ20" s="87"/>
      <c r="CR20" s="87"/>
      <c r="CS20" s="87"/>
      <c r="CT20" s="87"/>
      <c r="CU20" s="87"/>
      <c r="CV20" s="87"/>
      <c r="CW20" s="87"/>
      <c r="CX20" s="87"/>
      <c r="CY20" s="87"/>
      <c r="CZ20" s="87"/>
      <c r="DA20" s="87"/>
      <c r="DB20" s="87"/>
      <c r="DC20" s="87"/>
      <c r="DD20" s="87"/>
    </row>
    <row r="21" spans="2:108" ht="45" customHeight="1">
      <c r="B21" s="84" t="s">
        <v>59</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row>
    <row r="22" spans="2:108" ht="22.9" customHeight="1">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row>
    <row r="23" spans="2:108" ht="26.45" customHeight="1">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row>
    <row r="24" spans="2:108" ht="52.15" customHeight="1">
      <c r="B24" s="81" t="s">
        <v>60</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3"/>
    </row>
    <row r="25" spans="2:108" ht="5.25" customHeight="1">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row>
    <row r="26" spans="2:108" ht="3" customHeight="1">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row>
  </sheetData>
  <mergeCells count="24">
    <mergeCell ref="B1:DD2"/>
    <mergeCell ref="B26:DD26"/>
    <mergeCell ref="B3:DD3"/>
    <mergeCell ref="B4:DD5"/>
    <mergeCell ref="B6:O6"/>
    <mergeCell ref="P6:AI6"/>
    <mergeCell ref="AJ6:BC6"/>
    <mergeCell ref="BD6:BO6"/>
    <mergeCell ref="BP6:CJ6"/>
    <mergeCell ref="CK6:DD6"/>
    <mergeCell ref="B24:DD24"/>
    <mergeCell ref="B21:DD21"/>
    <mergeCell ref="B22:DD23"/>
    <mergeCell ref="CK7:DD13"/>
    <mergeCell ref="CK14:DD20"/>
    <mergeCell ref="B7:O20"/>
    <mergeCell ref="P7:AI13"/>
    <mergeCell ref="AJ7:BC13"/>
    <mergeCell ref="BD7:BO13"/>
    <mergeCell ref="BP7:CJ13"/>
    <mergeCell ref="P14:AI20"/>
    <mergeCell ref="AJ14:BC20"/>
    <mergeCell ref="BD14:BO20"/>
    <mergeCell ref="BP14:CJ20"/>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G4"/>
  <sheetViews>
    <sheetView workbookViewId="0">
      <selection activeCell="F9" sqref="F9"/>
    </sheetView>
  </sheetViews>
  <sheetFormatPr defaultColWidth="11.42578125" defaultRowHeight="14.45"/>
  <cols>
    <col min="4" max="4" width="29.5703125" customWidth="1"/>
    <col min="5" max="5" width="12.85546875" customWidth="1"/>
    <col min="7" max="7" width="38.5703125" customWidth="1"/>
  </cols>
  <sheetData>
    <row r="3" spans="3:7" ht="72">
      <c r="C3" s="15" t="s">
        <v>35</v>
      </c>
      <c r="D3" s="19" t="s">
        <v>61</v>
      </c>
      <c r="E3" s="1"/>
      <c r="F3" s="15" t="s">
        <v>35</v>
      </c>
      <c r="G3" s="30" t="s">
        <v>62</v>
      </c>
    </row>
    <row r="4" spans="3:7" ht="76.900000000000006" customHeight="1">
      <c r="C4" s="15" t="s">
        <v>36</v>
      </c>
      <c r="D4" s="15" t="s">
        <v>63</v>
      </c>
      <c r="E4" s="4"/>
      <c r="F4" s="15" t="s">
        <v>36</v>
      </c>
      <c r="G4" s="31" t="s">
        <v>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I43"/>
  <sheetViews>
    <sheetView showGridLines="0" zoomScale="50" zoomScaleNormal="50" zoomScaleSheetLayoutView="90" zoomScalePageLayoutView="90" workbookViewId="0">
      <selection activeCell="I13" sqref="I13"/>
    </sheetView>
  </sheetViews>
  <sheetFormatPr defaultColWidth="11.42578125" defaultRowHeight="14.45"/>
  <cols>
    <col min="1" max="1" width="38" customWidth="1"/>
    <col min="2" max="2" width="28.7109375" customWidth="1"/>
    <col min="3" max="3" width="94" customWidth="1"/>
    <col min="4" max="4" width="23.42578125" customWidth="1"/>
    <col min="5" max="5" width="87.85546875" customWidth="1"/>
    <col min="6" max="6" width="23.42578125" customWidth="1"/>
    <col min="7" max="7" width="78.7109375" customWidth="1"/>
    <col min="8" max="8" width="23.42578125" customWidth="1"/>
    <col min="9" max="9" width="79.140625" customWidth="1"/>
  </cols>
  <sheetData>
    <row r="1" spans="1:9" ht="34.9" customHeight="1" thickBot="1">
      <c r="A1" s="43" t="s">
        <v>65</v>
      </c>
      <c r="B1" s="92" t="s">
        <v>66</v>
      </c>
      <c r="C1" s="93"/>
      <c r="D1" s="92" t="s">
        <v>66</v>
      </c>
      <c r="E1" s="93"/>
      <c r="F1" s="92" t="s">
        <v>66</v>
      </c>
      <c r="G1" s="93"/>
      <c r="H1" s="92" t="s">
        <v>66</v>
      </c>
      <c r="I1" s="93"/>
    </row>
    <row r="2" spans="1:9" ht="34.9" customHeight="1" thickBot="1">
      <c r="A2" s="45" t="s">
        <v>67</v>
      </c>
      <c r="B2" s="94" t="s">
        <v>68</v>
      </c>
      <c r="C2" s="95"/>
      <c r="D2" s="94" t="s">
        <v>68</v>
      </c>
      <c r="E2" s="95"/>
      <c r="F2" s="94" t="s">
        <v>68</v>
      </c>
      <c r="G2" s="95"/>
      <c r="H2" s="94" t="s">
        <v>68</v>
      </c>
      <c r="I2" s="95"/>
    </row>
    <row r="3" spans="1:9" ht="34.9" customHeight="1" thickBot="1">
      <c r="A3" s="45" t="s">
        <v>69</v>
      </c>
      <c r="B3" s="92" t="s">
        <v>70</v>
      </c>
      <c r="C3" s="93"/>
      <c r="D3" s="92" t="s">
        <v>70</v>
      </c>
      <c r="E3" s="93"/>
      <c r="F3" s="92" t="s">
        <v>71</v>
      </c>
      <c r="G3" s="93"/>
      <c r="H3" s="92" t="s">
        <v>71</v>
      </c>
      <c r="I3" s="93"/>
    </row>
    <row r="4" spans="1:9" ht="34.9" customHeight="1" thickBot="1">
      <c r="A4" s="43" t="s">
        <v>72</v>
      </c>
      <c r="B4" s="92"/>
      <c r="C4" s="93"/>
      <c r="D4" s="92"/>
      <c r="E4" s="93"/>
      <c r="F4" s="92" t="s">
        <v>73</v>
      </c>
      <c r="G4" s="93"/>
      <c r="H4" s="92"/>
      <c r="I4" s="93"/>
    </row>
    <row r="5" spans="1:9" ht="66" customHeight="1" thickBot="1">
      <c r="A5" s="43" t="s">
        <v>74</v>
      </c>
      <c r="B5" s="88" t="s">
        <v>75</v>
      </c>
      <c r="C5" s="96"/>
      <c r="D5" s="88" t="s">
        <v>75</v>
      </c>
      <c r="E5" s="96"/>
      <c r="F5" s="88" t="s">
        <v>75</v>
      </c>
      <c r="G5" s="96"/>
      <c r="H5" s="88" t="s">
        <v>75</v>
      </c>
      <c r="I5" s="96"/>
    </row>
    <row r="6" spans="1:9" ht="72" customHeight="1" thickBot="1">
      <c r="A6" s="43" t="s">
        <v>76</v>
      </c>
      <c r="B6" s="88" t="s">
        <v>77</v>
      </c>
      <c r="C6" s="89"/>
      <c r="D6" s="88" t="s">
        <v>77</v>
      </c>
      <c r="E6" s="89"/>
      <c r="F6" s="88" t="s">
        <v>77</v>
      </c>
      <c r="G6" s="89"/>
      <c r="H6" s="88" t="s">
        <v>77</v>
      </c>
      <c r="I6" s="89"/>
    </row>
    <row r="7" spans="1:9" ht="13.15" customHeight="1">
      <c r="A7" s="100"/>
      <c r="B7" s="91" t="s">
        <v>78</v>
      </c>
      <c r="C7" s="91"/>
      <c r="D7" s="90" t="s">
        <v>79</v>
      </c>
      <c r="E7" s="91"/>
      <c r="F7" s="90" t="s">
        <v>79</v>
      </c>
      <c r="G7" s="91"/>
      <c r="H7" s="90" t="s">
        <v>79</v>
      </c>
      <c r="I7" s="91"/>
    </row>
    <row r="8" spans="1:9" ht="19.149999999999999" customHeight="1" thickBot="1">
      <c r="A8" s="101"/>
      <c r="B8" s="42" t="s">
        <v>80</v>
      </c>
      <c r="C8" s="42" t="s">
        <v>81</v>
      </c>
      <c r="D8" s="44" t="s">
        <v>80</v>
      </c>
      <c r="E8" s="42" t="s">
        <v>81</v>
      </c>
      <c r="F8" s="44" t="s">
        <v>80</v>
      </c>
      <c r="G8" s="42" t="s">
        <v>81</v>
      </c>
      <c r="H8" s="44" t="s">
        <v>80</v>
      </c>
      <c r="I8" s="42" t="s">
        <v>81</v>
      </c>
    </row>
    <row r="9" spans="1:9" ht="92.45" customHeight="1" thickBot="1">
      <c r="A9" s="43" t="s">
        <v>82</v>
      </c>
      <c r="B9" s="49"/>
      <c r="C9" s="53" t="s">
        <v>83</v>
      </c>
      <c r="D9" s="50"/>
      <c r="E9" s="53" t="s">
        <v>84</v>
      </c>
      <c r="F9" s="50"/>
      <c r="G9" s="53" t="s">
        <v>85</v>
      </c>
      <c r="H9" s="50"/>
      <c r="I9" s="53" t="s">
        <v>86</v>
      </c>
    </row>
    <row r="10" spans="1:9" ht="354" customHeight="1" thickBot="1">
      <c r="A10" s="45" t="s">
        <v>87</v>
      </c>
      <c r="B10" s="31"/>
      <c r="C10" s="31" t="s">
        <v>88</v>
      </c>
      <c r="D10" s="50"/>
      <c r="E10" s="52" t="s">
        <v>89</v>
      </c>
      <c r="F10" s="50"/>
      <c r="G10" s="52" t="s">
        <v>90</v>
      </c>
      <c r="H10" s="50"/>
      <c r="I10" s="52" t="s">
        <v>91</v>
      </c>
    </row>
    <row r="11" spans="1:9" ht="34.9" customHeight="1" thickBot="1">
      <c r="A11" s="45" t="s">
        <v>92</v>
      </c>
      <c r="B11" s="23"/>
      <c r="C11" s="23">
        <v>45717</v>
      </c>
      <c r="D11" s="50"/>
      <c r="E11" s="23">
        <v>45748</v>
      </c>
      <c r="F11" s="50"/>
      <c r="G11" s="23">
        <v>45717</v>
      </c>
      <c r="H11" s="50"/>
      <c r="I11" s="23">
        <v>45748</v>
      </c>
    </row>
    <row r="12" spans="1:9" ht="34.9" customHeight="1" thickBot="1">
      <c r="A12" s="45" t="s">
        <v>93</v>
      </c>
      <c r="B12" s="23"/>
      <c r="C12" s="23">
        <v>45991</v>
      </c>
      <c r="D12" s="50"/>
      <c r="E12" s="23">
        <v>45991</v>
      </c>
      <c r="F12" s="50"/>
      <c r="G12" s="23">
        <v>45991</v>
      </c>
      <c r="H12" s="50"/>
      <c r="I12" s="23">
        <v>45838</v>
      </c>
    </row>
    <row r="13" spans="1:9" ht="34.9" customHeight="1" thickBot="1">
      <c r="A13" s="43" t="s">
        <v>94</v>
      </c>
      <c r="B13" s="15"/>
      <c r="C13" s="15" t="s">
        <v>95</v>
      </c>
      <c r="D13" s="50"/>
      <c r="E13" s="15" t="s">
        <v>95</v>
      </c>
      <c r="F13" s="50"/>
      <c r="G13" s="15" t="s">
        <v>96</v>
      </c>
      <c r="H13" s="50"/>
      <c r="I13" s="15" t="s">
        <v>96</v>
      </c>
    </row>
    <row r="14" spans="1:9" ht="77.45" customHeight="1" thickBot="1">
      <c r="A14" s="43" t="s">
        <v>97</v>
      </c>
      <c r="B14" s="15"/>
      <c r="C14" s="51" t="s">
        <v>98</v>
      </c>
      <c r="D14" s="50"/>
      <c r="E14" s="24" t="s">
        <v>99</v>
      </c>
      <c r="F14" s="50"/>
      <c r="G14" s="24" t="s">
        <v>100</v>
      </c>
      <c r="H14" s="50"/>
      <c r="I14" s="24" t="s">
        <v>101</v>
      </c>
    </row>
    <row r="15" spans="1:9" ht="163.15" customHeight="1" thickBot="1">
      <c r="A15" s="43" t="s">
        <v>102</v>
      </c>
      <c r="B15" s="31"/>
      <c r="C15" s="31" t="s">
        <v>103</v>
      </c>
      <c r="D15" s="50"/>
      <c r="E15" s="24" t="s">
        <v>104</v>
      </c>
      <c r="F15" s="50"/>
      <c r="G15" s="24" t="s">
        <v>105</v>
      </c>
      <c r="H15" s="50"/>
      <c r="I15" s="24" t="s">
        <v>106</v>
      </c>
    </row>
    <row r="16" spans="1:9" ht="34.9" customHeight="1" thickBot="1">
      <c r="A16" s="45" t="s">
        <v>107</v>
      </c>
      <c r="B16" s="40"/>
      <c r="C16" s="40"/>
      <c r="D16" s="32"/>
      <c r="E16" s="41"/>
      <c r="F16" s="32"/>
      <c r="G16" s="41"/>
      <c r="H16" s="32"/>
      <c r="I16" s="41"/>
    </row>
    <row r="17" spans="1:9" ht="34.9" customHeight="1" thickBot="1">
      <c r="A17" s="45" t="s">
        <v>108</v>
      </c>
      <c r="B17" s="40"/>
      <c r="C17" s="40"/>
      <c r="D17" s="32"/>
      <c r="E17" s="41"/>
      <c r="F17" s="32"/>
      <c r="G17" s="41"/>
      <c r="H17" s="32"/>
      <c r="I17" s="41"/>
    </row>
    <row r="18" spans="1:9" ht="34.9" customHeight="1" thickBot="1">
      <c r="A18" s="45" t="s">
        <v>109</v>
      </c>
      <c r="B18" s="40"/>
      <c r="C18" s="40"/>
      <c r="D18" s="32"/>
      <c r="E18" s="41"/>
      <c r="F18" s="32"/>
      <c r="G18" s="41"/>
      <c r="H18" s="32"/>
      <c r="I18" s="41"/>
    </row>
    <row r="19" spans="1:9" ht="30" customHeight="1" thickBot="1">
      <c r="A19" s="43" t="s">
        <v>110</v>
      </c>
      <c r="B19" s="30"/>
      <c r="C19" s="30"/>
      <c r="D19" s="39"/>
      <c r="E19" s="30"/>
      <c r="F19" s="39"/>
      <c r="G19" s="30"/>
      <c r="H19" s="39"/>
      <c r="I19" s="30"/>
    </row>
    <row r="20" spans="1:9" ht="27.6" customHeight="1">
      <c r="A20" s="97" t="s">
        <v>111</v>
      </c>
      <c r="B20" s="30"/>
      <c r="C20" s="30"/>
      <c r="D20" s="39"/>
      <c r="E20" s="30"/>
      <c r="F20" s="39"/>
      <c r="G20" s="30"/>
      <c r="H20" s="39"/>
      <c r="I20" s="30"/>
    </row>
    <row r="21" spans="1:9" ht="29.45" customHeight="1">
      <c r="A21" s="98"/>
      <c r="B21" s="30"/>
      <c r="C21" s="30"/>
      <c r="D21" s="39"/>
      <c r="E21" s="30"/>
      <c r="F21" s="39"/>
      <c r="G21" s="30"/>
      <c r="H21" s="39"/>
      <c r="I21" s="30"/>
    </row>
    <row r="22" spans="1:9" ht="28.15" customHeight="1">
      <c r="A22" s="98"/>
      <c r="B22" s="30"/>
      <c r="C22" s="30"/>
      <c r="D22" s="39"/>
      <c r="E22" s="46"/>
      <c r="F22" s="39"/>
      <c r="G22" s="46"/>
      <c r="H22" s="39"/>
      <c r="I22" s="46"/>
    </row>
    <row r="23" spans="1:9" ht="28.15" customHeight="1">
      <c r="A23" s="98"/>
      <c r="B23" s="30"/>
      <c r="C23" s="30"/>
      <c r="D23" s="39"/>
      <c r="E23" s="46"/>
      <c r="F23" s="39"/>
      <c r="G23" s="46"/>
      <c r="H23" s="39"/>
      <c r="I23" s="46"/>
    </row>
    <row r="24" spans="1:9" ht="28.15" customHeight="1">
      <c r="A24" s="98"/>
      <c r="B24" s="30"/>
      <c r="C24" s="30"/>
      <c r="D24" s="39"/>
      <c r="E24" s="46"/>
      <c r="F24" s="39"/>
      <c r="G24" s="46"/>
      <c r="H24" s="39"/>
      <c r="I24" s="46"/>
    </row>
    <row r="25" spans="1:9" ht="30.6" customHeight="1" thickBot="1">
      <c r="A25" s="99"/>
      <c r="B25" s="30"/>
      <c r="C25" s="30"/>
      <c r="D25" s="39"/>
      <c r="E25" s="46"/>
      <c r="F25" s="39"/>
      <c r="G25" s="46"/>
      <c r="H25" s="39"/>
      <c r="I25" s="46"/>
    </row>
    <row r="26" spans="1:9" ht="30.6" customHeight="1">
      <c r="A26" s="97" t="s">
        <v>112</v>
      </c>
      <c r="B26" s="30"/>
      <c r="C26" s="30"/>
      <c r="D26" s="39"/>
      <c r="E26" s="46"/>
      <c r="F26" s="39"/>
      <c r="G26" s="46"/>
      <c r="H26" s="39"/>
      <c r="I26" s="46"/>
    </row>
    <row r="27" spans="1:9" ht="30.6" customHeight="1">
      <c r="A27" s="98"/>
      <c r="B27" s="30"/>
      <c r="C27" s="30"/>
      <c r="D27" s="39"/>
      <c r="E27" s="30"/>
      <c r="F27" s="39"/>
      <c r="G27" s="30"/>
      <c r="H27" s="39"/>
      <c r="I27" s="30"/>
    </row>
    <row r="28" spans="1:9" ht="30.6" customHeight="1">
      <c r="A28" s="98"/>
      <c r="B28" s="30"/>
      <c r="C28" s="30"/>
      <c r="D28" s="39"/>
      <c r="E28" s="30"/>
      <c r="F28" s="39"/>
      <c r="G28" s="30"/>
      <c r="H28" s="39"/>
      <c r="I28" s="30"/>
    </row>
    <row r="29" spans="1:9" ht="30.6" customHeight="1">
      <c r="A29" s="98"/>
      <c r="B29" s="30"/>
      <c r="C29" s="30"/>
      <c r="D29" s="39"/>
      <c r="E29" s="30"/>
      <c r="F29" s="39"/>
      <c r="G29" s="30"/>
      <c r="H29" s="39"/>
      <c r="I29" s="30"/>
    </row>
    <row r="30" spans="1:9" ht="30.6" customHeight="1">
      <c r="A30" s="98"/>
      <c r="B30" s="30"/>
      <c r="C30" s="30"/>
      <c r="D30" s="39"/>
      <c r="E30" s="30"/>
      <c r="F30" s="39"/>
      <c r="G30" s="30"/>
      <c r="H30" s="39"/>
      <c r="I30" s="30"/>
    </row>
    <row r="31" spans="1:9" ht="30.6" customHeight="1">
      <c r="A31" s="98"/>
      <c r="B31" s="30"/>
      <c r="C31" s="30"/>
      <c r="D31" s="39"/>
      <c r="E31" s="30"/>
      <c r="F31" s="39"/>
      <c r="G31" s="30"/>
      <c r="H31" s="39"/>
      <c r="I31" s="30"/>
    </row>
    <row r="32" spans="1:9" ht="34.9" customHeight="1" thickBot="1">
      <c r="A32" s="99"/>
      <c r="B32" s="30"/>
      <c r="C32" s="30"/>
      <c r="D32" s="39"/>
      <c r="E32" s="30"/>
      <c r="F32" s="39"/>
      <c r="G32" s="30"/>
      <c r="H32" s="39"/>
      <c r="I32" s="30"/>
    </row>
    <row r="33" spans="1:9" ht="34.9" customHeight="1" thickBot="1">
      <c r="A33" s="43" t="s">
        <v>113</v>
      </c>
      <c r="B33" s="40"/>
      <c r="C33" s="40"/>
      <c r="D33" s="32"/>
      <c r="E33" s="41"/>
      <c r="F33" s="32"/>
      <c r="G33" s="41"/>
      <c r="H33" s="32"/>
      <c r="I33" s="41"/>
    </row>
    <row r="34" spans="1:9" ht="34.9" customHeight="1" thickBot="1">
      <c r="A34" s="43" t="s">
        <v>114</v>
      </c>
      <c r="B34" s="40"/>
      <c r="C34" s="40"/>
      <c r="D34" s="32"/>
      <c r="E34" s="41"/>
      <c r="F34" s="32"/>
      <c r="G34" s="41"/>
      <c r="H34" s="32"/>
      <c r="I34" s="41"/>
    </row>
    <row r="35" spans="1:9" ht="34.9" customHeight="1" thickBot="1">
      <c r="A35" s="43" t="s">
        <v>115</v>
      </c>
      <c r="B35" s="15"/>
      <c r="C35" s="15" t="s">
        <v>116</v>
      </c>
      <c r="D35" s="32"/>
      <c r="E35" s="15" t="s">
        <v>116</v>
      </c>
      <c r="F35" s="32"/>
      <c r="G35" s="15" t="s">
        <v>116</v>
      </c>
      <c r="H35" s="32"/>
      <c r="I35" s="15" t="s">
        <v>116</v>
      </c>
    </row>
    <row r="36" spans="1:9" ht="34.9" customHeight="1" thickBot="1">
      <c r="A36" s="43" t="s">
        <v>117</v>
      </c>
      <c r="B36" s="40"/>
      <c r="C36" s="40"/>
      <c r="D36" s="32"/>
      <c r="E36" s="40"/>
      <c r="F36" s="32"/>
      <c r="G36" s="40"/>
      <c r="H36" s="32"/>
      <c r="I36" s="40"/>
    </row>
    <row r="37" spans="1:9" ht="34.9" customHeight="1" thickBot="1">
      <c r="A37" s="43" t="s">
        <v>117</v>
      </c>
      <c r="B37" s="40"/>
      <c r="C37" s="40"/>
      <c r="D37" s="32"/>
      <c r="E37" s="40"/>
      <c r="F37" s="32"/>
      <c r="G37" s="40"/>
      <c r="H37" s="32"/>
      <c r="I37" s="40"/>
    </row>
    <row r="38" spans="1:9" ht="34.9" customHeight="1" thickBot="1">
      <c r="A38" s="43" t="s">
        <v>118</v>
      </c>
      <c r="B38" s="40"/>
      <c r="C38" s="40"/>
      <c r="D38" s="32"/>
      <c r="E38" s="40"/>
      <c r="F38" s="32"/>
      <c r="G38" s="40"/>
      <c r="H38" s="32"/>
      <c r="I38" s="40"/>
    </row>
    <row r="39" spans="1:9" ht="34.9" customHeight="1" thickBot="1">
      <c r="A39" s="43" t="s">
        <v>119</v>
      </c>
      <c r="B39" s="15"/>
      <c r="C39" s="15" t="s">
        <v>120</v>
      </c>
      <c r="D39" s="32"/>
      <c r="E39" s="15" t="s">
        <v>120</v>
      </c>
      <c r="F39" s="32"/>
      <c r="G39" s="15" t="s">
        <v>120</v>
      </c>
      <c r="H39" s="32"/>
      <c r="I39" s="15" t="s">
        <v>120</v>
      </c>
    </row>
    <row r="40" spans="1:9" ht="34.9" customHeight="1" thickBot="1">
      <c r="A40" s="43" t="s">
        <v>121</v>
      </c>
      <c r="B40" s="40"/>
      <c r="C40" s="40"/>
      <c r="D40" s="32"/>
      <c r="E40" s="40"/>
      <c r="F40" s="32"/>
      <c r="G40" s="40"/>
      <c r="H40" s="32"/>
      <c r="I40" s="40"/>
    </row>
    <row r="41" spans="1:9" ht="34.9" customHeight="1" thickBot="1">
      <c r="A41" s="43" t="s">
        <v>122</v>
      </c>
      <c r="B41" s="40"/>
      <c r="C41" s="40"/>
      <c r="D41" s="32"/>
      <c r="E41" s="40"/>
      <c r="F41" s="32"/>
      <c r="G41" s="40"/>
      <c r="H41" s="32"/>
      <c r="I41" s="40"/>
    </row>
    <row r="42" spans="1:9" ht="34.9" customHeight="1" thickBot="1">
      <c r="A42" s="43" t="s">
        <v>7</v>
      </c>
      <c r="B42" s="19"/>
      <c r="C42" s="19" t="s">
        <v>123</v>
      </c>
      <c r="D42" s="32"/>
      <c r="E42" s="19" t="s">
        <v>123</v>
      </c>
      <c r="F42" s="32"/>
      <c r="G42" s="19" t="s">
        <v>123</v>
      </c>
      <c r="H42" s="32"/>
      <c r="I42" s="19" t="s">
        <v>123</v>
      </c>
    </row>
    <row r="43" spans="1:9" ht="34.9" customHeight="1" thickBot="1">
      <c r="A43" s="43" t="s">
        <v>124</v>
      </c>
      <c r="B43" s="41"/>
      <c r="C43" s="41">
        <v>0</v>
      </c>
      <c r="D43" s="32"/>
      <c r="E43" s="41">
        <v>0</v>
      </c>
      <c r="F43" s="32"/>
      <c r="G43" s="41">
        <v>0</v>
      </c>
      <c r="H43" s="32"/>
      <c r="I43" s="41">
        <v>0</v>
      </c>
    </row>
  </sheetData>
  <sheetProtection formatCells="0" formatColumns="0" formatRows="0" insertColumns="0" insertRows="0" insertHyperlinks="0" deleteColumns="0" deleteRows="0" sort="0" autoFilter="0" pivotTables="0"/>
  <mergeCells count="31">
    <mergeCell ref="A26:A32"/>
    <mergeCell ref="D3:E3"/>
    <mergeCell ref="D1:E1"/>
    <mergeCell ref="D2:E2"/>
    <mergeCell ref="D5:E5"/>
    <mergeCell ref="D4:E4"/>
    <mergeCell ref="A20:A25"/>
    <mergeCell ref="A7:A8"/>
    <mergeCell ref="D7:E7"/>
    <mergeCell ref="B1:C1"/>
    <mergeCell ref="B2:C2"/>
    <mergeCell ref="B3:C3"/>
    <mergeCell ref="B4:C4"/>
    <mergeCell ref="B5:C5"/>
    <mergeCell ref="B6:C6"/>
    <mergeCell ref="B7:C7"/>
    <mergeCell ref="D6:E6"/>
    <mergeCell ref="F6:G6"/>
    <mergeCell ref="F7:G7"/>
    <mergeCell ref="H1:I1"/>
    <mergeCell ref="H2:I2"/>
    <mergeCell ref="H3:I3"/>
    <mergeCell ref="H4:I4"/>
    <mergeCell ref="H5:I5"/>
    <mergeCell ref="H6:I6"/>
    <mergeCell ref="H7:I7"/>
    <mergeCell ref="F1:G1"/>
    <mergeCell ref="F2:G2"/>
    <mergeCell ref="F3:G3"/>
    <mergeCell ref="F4:G4"/>
    <mergeCell ref="F5:G5"/>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Listas!$J$2:$J$11</xm:f>
          </x14:formula1>
          <xm:sqref>D4 B4 F4 H4</xm:sqref>
        </x14:dataValidation>
        <x14:dataValidation type="list" allowBlank="1" showInputMessage="1" showErrorMessage="1" xr:uid="{00000000-0002-0000-0400-000001000000}">
          <x14:formula1>
            <xm:f>Listas!$D$2:$D$10</xm:f>
          </x14:formula1>
          <xm:sqref>B3:I3</xm:sqref>
        </x14:dataValidation>
        <x14:dataValidation type="list" allowBlank="1" showInputMessage="1" showErrorMessage="1" xr:uid="{00000000-0002-0000-0400-000002000000}">
          <x14:formula1>
            <xm:f>Listas!$H$2:$H$4</xm:f>
          </x14:formula1>
          <xm:sqref>B1:I1</xm:sqref>
        </x14:dataValidation>
        <x14:dataValidation type="list" allowBlank="1" showInputMessage="1" showErrorMessage="1" xr:uid="{00000000-0002-0000-0400-000003000000}">
          <x14:formula1>
            <xm:f>Clasificadores!$E$2:$E$74</xm:f>
          </x14:formula1>
          <xm:sqref>B26:I32</xm:sqref>
        </x14:dataValidation>
        <x14:dataValidation type="list" allowBlank="1" showInputMessage="1" showErrorMessage="1" xr:uid="{00000000-0002-0000-0400-000004000000}">
          <x14:formula1>
            <xm:f>Clasificadores!$C$2:$C$21</xm:f>
          </x14:formula1>
          <xm:sqref>B20:I25</xm:sqref>
        </x14:dataValidation>
        <x14:dataValidation type="list" allowBlank="1" showInputMessage="1" showErrorMessage="1" xr:uid="{00000000-0002-0000-0400-000005000000}">
          <x14:formula1>
            <xm:f>Clasificadores!$A$2:$A$5</xm:f>
          </x14:formula1>
          <xm:sqref>B19:I19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2:N12"/>
  <sheetViews>
    <sheetView zoomScale="60" zoomScaleNormal="60" workbookViewId="0">
      <selection activeCell="H5" sqref="H5"/>
    </sheetView>
  </sheetViews>
  <sheetFormatPr defaultColWidth="11.42578125" defaultRowHeight="14.45"/>
  <cols>
    <col min="1" max="1" width="5.85546875" customWidth="1"/>
    <col min="2" max="2" width="20.42578125" customWidth="1"/>
    <col min="3" max="3" width="24.140625" customWidth="1"/>
    <col min="4" max="4" width="23.28515625" customWidth="1"/>
    <col min="5" max="5" width="29" customWidth="1"/>
    <col min="6" max="6" width="32.7109375" customWidth="1"/>
    <col min="7" max="7" width="20.7109375" customWidth="1"/>
    <col min="8" max="8" width="92.28515625" customWidth="1"/>
    <col min="9" max="9" width="27.85546875" customWidth="1"/>
    <col min="10" max="10" width="24.28515625" customWidth="1"/>
    <col min="11" max="11" width="25.5703125" customWidth="1"/>
    <col min="12" max="12" width="23" customWidth="1"/>
    <col min="13" max="13" width="20.42578125" customWidth="1"/>
    <col min="14" max="14" width="20" customWidth="1"/>
  </cols>
  <sheetData>
    <row r="2" spans="1:14" ht="57.6" customHeight="1">
      <c r="A2" s="26" t="s">
        <v>125</v>
      </c>
      <c r="B2" s="25" t="s">
        <v>126</v>
      </c>
      <c r="C2" s="25" t="s">
        <v>127</v>
      </c>
      <c r="D2" s="25" t="s">
        <v>128</v>
      </c>
      <c r="E2" s="25" t="s">
        <v>129</v>
      </c>
      <c r="F2" s="25" t="s">
        <v>130</v>
      </c>
      <c r="G2" s="25" t="s">
        <v>131</v>
      </c>
      <c r="H2" s="25" t="s">
        <v>132</v>
      </c>
      <c r="I2" s="25" t="s">
        <v>133</v>
      </c>
      <c r="J2" s="25" t="s">
        <v>134</v>
      </c>
      <c r="K2" s="25" t="s">
        <v>135</v>
      </c>
      <c r="L2" s="25" t="s">
        <v>136</v>
      </c>
      <c r="M2" s="25" t="s">
        <v>137</v>
      </c>
      <c r="N2" s="25" t="s">
        <v>138</v>
      </c>
    </row>
    <row r="3" spans="1:14" ht="84" customHeight="1">
      <c r="A3" s="15">
        <v>1</v>
      </c>
      <c r="B3" s="105">
        <v>206</v>
      </c>
      <c r="C3" s="102">
        <f>'Analisis de causas'!A3</f>
        <v>45713</v>
      </c>
      <c r="D3" s="108" t="str">
        <f>'Analisis de causas'!D3</f>
        <v>No Aplica</v>
      </c>
      <c r="E3" s="108" t="str">
        <f>'Analisis de causas'!E3</f>
        <v>No Aplica</v>
      </c>
      <c r="F3" s="111" t="str">
        <f>'Analisis de causas'!G3</f>
        <v>Falta de mantenimiento en los servidores de bases de datos y servidores de aplicación donde se encuentra alojada la aplicación SIDEAF.</v>
      </c>
      <c r="G3" s="7" t="str">
        <f>'Solicitudes PAI'!$D2</f>
        <v>17.xx</v>
      </c>
      <c r="H3" s="29" t="str">
        <f>'Solicitudes PAI'!$E9</f>
        <v>Realizar mantenimiento a las bases de datos y servidores de la aplicación SIDEAF</v>
      </c>
      <c r="I3" s="29">
        <f>'Solicitudes PAI'!$E16</f>
        <v>0</v>
      </c>
      <c r="J3" s="29">
        <f>'Solicitudes PAI'!$E17</f>
        <v>0</v>
      </c>
      <c r="K3" s="29">
        <f>'Solicitudes PAI'!$E18</f>
        <v>0</v>
      </c>
      <c r="L3" s="28" t="str">
        <f>'Solicitudes PAI'!$E13</f>
        <v>Juan Gabriel Rico</v>
      </c>
      <c r="M3" s="35">
        <f>'Solicitudes PAI'!$E11</f>
        <v>45748</v>
      </c>
      <c r="N3" s="35">
        <f>'Solicitudes PAI'!$E12</f>
        <v>45991</v>
      </c>
    </row>
    <row r="4" spans="1:14" ht="114" customHeight="1">
      <c r="A4" s="15">
        <v>2</v>
      </c>
      <c r="B4" s="106"/>
      <c r="C4" s="103"/>
      <c r="D4" s="109"/>
      <c r="E4" s="109"/>
      <c r="F4" s="112"/>
      <c r="G4" s="7" t="e">
        <f>'Solicitudes PAI'!#REF!</f>
        <v>#REF!</v>
      </c>
      <c r="H4" s="29" t="e">
        <f>'Solicitudes PAI'!#REF!</f>
        <v>#REF!</v>
      </c>
      <c r="I4" s="29" t="e">
        <f>'Solicitudes PAI'!#REF!</f>
        <v>#REF!</v>
      </c>
      <c r="J4" s="29" t="e">
        <f>'Solicitudes PAI'!#REF!</f>
        <v>#REF!</v>
      </c>
      <c r="K4" s="29" t="e">
        <f>'Solicitudes PAI'!#REF!</f>
        <v>#REF!</v>
      </c>
      <c r="L4" s="28" t="e">
        <f>'Solicitudes PAI'!#REF!</f>
        <v>#REF!</v>
      </c>
      <c r="M4" s="35" t="e">
        <f>'Solicitudes PAI'!#REF!</f>
        <v>#REF!</v>
      </c>
      <c r="N4" s="35" t="e">
        <f>'Solicitudes PAI'!#REF!</f>
        <v>#REF!</v>
      </c>
    </row>
    <row r="5" spans="1:14" ht="139.15" customHeight="1">
      <c r="A5" s="15">
        <v>3</v>
      </c>
      <c r="B5" s="106"/>
      <c r="C5" s="103"/>
      <c r="D5" s="109"/>
      <c r="E5" s="109"/>
      <c r="F5" s="112"/>
      <c r="G5" s="7" t="e">
        <f>'Solicitudes PAI'!#REF!</f>
        <v>#REF!</v>
      </c>
      <c r="H5" s="29" t="e">
        <f>'Solicitudes PAI'!#REF!</f>
        <v>#REF!</v>
      </c>
      <c r="I5" s="33" t="e">
        <f>'Solicitudes PAI'!#REF!</f>
        <v>#REF!</v>
      </c>
      <c r="J5" s="33" t="e">
        <f>'Solicitudes PAI'!#REF!</f>
        <v>#REF!</v>
      </c>
      <c r="K5" s="33" t="e">
        <f>'Solicitudes PAI'!#REF!</f>
        <v>#REF!</v>
      </c>
      <c r="L5" s="34" t="e">
        <f>'Solicitudes PAI'!#REF!</f>
        <v>#REF!</v>
      </c>
      <c r="M5" s="35" t="e">
        <f>'Solicitudes PAI'!#REF!</f>
        <v>#REF!</v>
      </c>
      <c r="N5" s="35" t="e">
        <f>'Solicitudes PAI'!#REF!</f>
        <v>#REF!</v>
      </c>
    </row>
    <row r="6" spans="1:14" ht="40.15" customHeight="1">
      <c r="A6" s="15">
        <v>4</v>
      </c>
      <c r="B6" s="106"/>
      <c r="C6" s="103"/>
      <c r="D6" s="109"/>
      <c r="E6" s="109"/>
      <c r="F6" s="112"/>
      <c r="G6" s="7" t="e">
        <f>'Solicitudes PAI'!#REF!</f>
        <v>#REF!</v>
      </c>
      <c r="H6" s="33" t="e">
        <f>'Solicitudes PAI'!#REF!</f>
        <v>#REF!</v>
      </c>
      <c r="I6" s="33" t="e">
        <f>'Solicitudes PAI'!#REF!</f>
        <v>#REF!</v>
      </c>
      <c r="J6" s="33" t="e">
        <f>'Solicitudes PAI'!#REF!</f>
        <v>#REF!</v>
      </c>
      <c r="K6" s="33" t="e">
        <f>'Solicitudes PAI'!#REF!</f>
        <v>#REF!</v>
      </c>
      <c r="L6" s="34" t="e">
        <f>'Solicitudes PAI'!#REF!</f>
        <v>#REF!</v>
      </c>
      <c r="M6" s="35" t="e">
        <f>'Solicitudes PAI'!#REF!</f>
        <v>#REF!</v>
      </c>
      <c r="N6" s="35" t="e">
        <f>'Solicitudes PAI'!#REF!</f>
        <v>#REF!</v>
      </c>
    </row>
    <row r="7" spans="1:14" ht="40.15" customHeight="1">
      <c r="A7" s="15">
        <v>5</v>
      </c>
      <c r="B7" s="106"/>
      <c r="C7" s="103"/>
      <c r="D7" s="109"/>
      <c r="E7" s="109"/>
      <c r="F7" s="112"/>
      <c r="G7" s="7" t="e">
        <f>'Solicitudes PAI'!#REF!</f>
        <v>#REF!</v>
      </c>
      <c r="H7" s="33" t="e">
        <f>'Solicitudes PAI'!#REF!</f>
        <v>#REF!</v>
      </c>
      <c r="I7" s="33" t="e">
        <f>'Solicitudes PAI'!#REF!</f>
        <v>#REF!</v>
      </c>
      <c r="J7" s="33" t="e">
        <f>'Solicitudes PAI'!#REF!</f>
        <v>#REF!</v>
      </c>
      <c r="K7" s="33" t="e">
        <f>'Solicitudes PAI'!#REF!</f>
        <v>#REF!</v>
      </c>
      <c r="L7" s="34" t="e">
        <f>'Solicitudes PAI'!#REF!</f>
        <v>#REF!</v>
      </c>
      <c r="M7" s="35" t="e">
        <f>'Solicitudes PAI'!#REF!</f>
        <v>#REF!</v>
      </c>
      <c r="N7" s="35" t="e">
        <f>'Solicitudes PAI'!#REF!</f>
        <v>#REF!</v>
      </c>
    </row>
    <row r="8" spans="1:14" ht="40.15" customHeight="1">
      <c r="A8" s="15">
        <v>6</v>
      </c>
      <c r="B8" s="106"/>
      <c r="C8" s="103"/>
      <c r="D8" s="109"/>
      <c r="E8" s="109"/>
      <c r="F8" s="112"/>
      <c r="G8" s="7" t="e">
        <f>'Solicitudes PAI'!#REF!</f>
        <v>#REF!</v>
      </c>
      <c r="H8" s="33" t="e">
        <f>'Solicitudes PAI'!#REF!</f>
        <v>#REF!</v>
      </c>
      <c r="I8" s="33" t="e">
        <f>'Solicitudes PAI'!#REF!</f>
        <v>#REF!</v>
      </c>
      <c r="J8" s="33" t="e">
        <f>'Solicitudes PAI'!#REF!</f>
        <v>#REF!</v>
      </c>
      <c r="K8" s="33" t="e">
        <f>'Solicitudes PAI'!#REF!</f>
        <v>#REF!</v>
      </c>
      <c r="L8" s="34" t="e">
        <f>'Solicitudes PAI'!#REF!</f>
        <v>#REF!</v>
      </c>
      <c r="M8" s="35" t="e">
        <f>'Solicitudes PAI'!#REF!</f>
        <v>#REF!</v>
      </c>
      <c r="N8" s="35" t="e">
        <f>'Solicitudes PAI'!#REF!</f>
        <v>#REF!</v>
      </c>
    </row>
    <row r="9" spans="1:14" ht="40.15" customHeight="1">
      <c r="A9" s="15">
        <v>7</v>
      </c>
      <c r="B9" s="106"/>
      <c r="C9" s="103"/>
      <c r="D9" s="109"/>
      <c r="E9" s="109"/>
      <c r="F9" s="112"/>
      <c r="G9" s="7" t="e">
        <f>'Solicitudes PAI'!#REF!</f>
        <v>#REF!</v>
      </c>
      <c r="H9" s="33" t="e">
        <f>'Solicitudes PAI'!#REF!</f>
        <v>#REF!</v>
      </c>
      <c r="I9" s="33" t="e">
        <f>'Solicitudes PAI'!#REF!</f>
        <v>#REF!</v>
      </c>
      <c r="J9" s="33" t="e">
        <f>'Solicitudes PAI'!#REF!</f>
        <v>#REF!</v>
      </c>
      <c r="K9" s="33" t="e">
        <f>'Solicitudes PAI'!#REF!</f>
        <v>#REF!</v>
      </c>
      <c r="L9" s="34" t="e">
        <f>'Solicitudes PAI'!#REF!</f>
        <v>#REF!</v>
      </c>
      <c r="M9" s="35" t="e">
        <f>'Solicitudes PAI'!#REF!</f>
        <v>#REF!</v>
      </c>
      <c r="N9" s="35" t="e">
        <f>'Solicitudes PAI'!#REF!</f>
        <v>#REF!</v>
      </c>
    </row>
    <row r="10" spans="1:14" ht="40.15" customHeight="1">
      <c r="A10" s="15">
        <v>8</v>
      </c>
      <c r="B10" s="106"/>
      <c r="C10" s="103"/>
      <c r="D10" s="109"/>
      <c r="E10" s="109"/>
      <c r="F10" s="112"/>
      <c r="G10" s="7" t="e">
        <f>'Solicitudes PAI'!#REF!</f>
        <v>#REF!</v>
      </c>
      <c r="H10" s="33" t="e">
        <f>'Solicitudes PAI'!#REF!</f>
        <v>#REF!</v>
      </c>
      <c r="I10" s="33" t="e">
        <f>'Solicitudes PAI'!#REF!</f>
        <v>#REF!</v>
      </c>
      <c r="J10" s="33" t="e">
        <f>'Solicitudes PAI'!#REF!</f>
        <v>#REF!</v>
      </c>
      <c r="K10" s="33" t="e">
        <f>'Solicitudes PAI'!#REF!</f>
        <v>#REF!</v>
      </c>
      <c r="L10" s="34" t="e">
        <f>'Solicitudes PAI'!#REF!</f>
        <v>#REF!</v>
      </c>
      <c r="M10" s="35" t="e">
        <f>'Solicitudes PAI'!#REF!</f>
        <v>#REF!</v>
      </c>
      <c r="N10" s="35" t="e">
        <f>'Solicitudes PAI'!#REF!</f>
        <v>#REF!</v>
      </c>
    </row>
    <row r="11" spans="1:14" ht="40.15" customHeight="1">
      <c r="A11" s="15">
        <v>9</v>
      </c>
      <c r="B11" s="106"/>
      <c r="C11" s="103"/>
      <c r="D11" s="109"/>
      <c r="E11" s="109"/>
      <c r="F11" s="112"/>
      <c r="G11" s="7" t="e">
        <f>'Solicitudes PAI'!#REF!</f>
        <v>#REF!</v>
      </c>
      <c r="H11" s="33" t="e">
        <f>'Solicitudes PAI'!#REF!</f>
        <v>#REF!</v>
      </c>
      <c r="I11" s="33" t="e">
        <f>'Solicitudes PAI'!#REF!</f>
        <v>#REF!</v>
      </c>
      <c r="J11" s="33" t="e">
        <f>'Solicitudes PAI'!#REF!</f>
        <v>#REF!</v>
      </c>
      <c r="K11" s="33" t="e">
        <f>'Solicitudes PAI'!#REF!</f>
        <v>#REF!</v>
      </c>
      <c r="L11" s="34" t="e">
        <f>'Solicitudes PAI'!#REF!</f>
        <v>#REF!</v>
      </c>
      <c r="M11" s="35" t="e">
        <f>'Solicitudes PAI'!#REF!</f>
        <v>#REF!</v>
      </c>
      <c r="N11" s="35" t="e">
        <f>'Solicitudes PAI'!#REF!</f>
        <v>#REF!</v>
      </c>
    </row>
    <row r="12" spans="1:14" ht="40.15" customHeight="1">
      <c r="A12" s="15">
        <v>10</v>
      </c>
      <c r="B12" s="107"/>
      <c r="C12" s="104"/>
      <c r="D12" s="110"/>
      <c r="E12" s="110"/>
      <c r="F12" s="113"/>
      <c r="G12" s="7" t="e">
        <f>'Solicitudes PAI'!#REF!</f>
        <v>#REF!</v>
      </c>
      <c r="H12" s="33" t="e">
        <f>'Solicitudes PAI'!#REF!</f>
        <v>#REF!</v>
      </c>
      <c r="I12" s="33" t="e">
        <f>'Solicitudes PAI'!#REF!</f>
        <v>#REF!</v>
      </c>
      <c r="J12" s="33" t="e">
        <f>'Solicitudes PAI'!#REF!</f>
        <v>#REF!</v>
      </c>
      <c r="K12" s="33" t="e">
        <f>'Solicitudes PAI'!#REF!</f>
        <v>#REF!</v>
      </c>
      <c r="L12" s="34" t="e">
        <f>'Solicitudes PAI'!#REF!</f>
        <v>#REF!</v>
      </c>
      <c r="M12" s="35" t="e">
        <f>'Solicitudes PAI'!#REF!</f>
        <v>#REF!</v>
      </c>
      <c r="N12" s="35" t="e">
        <f>'Solicitudes PAI'!#REF!</f>
        <v>#REF!</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00000000-0002-0000-0500-000000000000}">
      <formula1>0</formula1>
      <formula2>9</formula2>
    </dataValidation>
    <dataValidation type="decimal" allowBlank="1" showInputMessage="1" showErrorMessage="1" errorTitle="Entrada no válida" error="Por favor escriba un número" promptTitle="Escriba un número en esta casilla" sqref="D3" xr:uid="{00000000-0002-0000-0500-000001000000}">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00000000-0002-0000-0500-000002000000}">
      <formula1>0</formula1>
      <formula2>20</formula2>
    </dataValidation>
    <dataValidation type="textLength" allowBlank="1" showInputMessage="1" showErrorMessage="1" errorTitle="Entrada no válida" error="Escriba un texto  Maximo 500 Caracteres" promptTitle="Cualquier contenido Maximo 500 Caracteres" sqref="F3 G3:N12" xr:uid="{00000000-0002-0000-0500-000003000000}">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E74"/>
  <sheetViews>
    <sheetView showGridLines="0" zoomScale="80" zoomScaleNormal="80" workbookViewId="0">
      <selection activeCell="D21" sqref="D21"/>
    </sheetView>
  </sheetViews>
  <sheetFormatPr defaultColWidth="11.42578125" defaultRowHeight="14.45"/>
  <cols>
    <col min="1" max="1" width="81.140625" customWidth="1"/>
    <col min="2" max="2" width="4.140625" customWidth="1"/>
    <col min="3" max="3" width="76.7109375" customWidth="1"/>
    <col min="5" max="5" width="176.85546875" customWidth="1"/>
    <col min="7" max="7" width="22.85546875" customWidth="1"/>
  </cols>
  <sheetData>
    <row r="1" spans="1:5">
      <c r="A1" s="27" t="s">
        <v>139</v>
      </c>
      <c r="C1" s="27" t="s">
        <v>140</v>
      </c>
      <c r="E1" s="27" t="s">
        <v>141</v>
      </c>
    </row>
    <row r="2" spans="1:5">
      <c r="A2" s="14" t="s">
        <v>142</v>
      </c>
      <c r="C2" s="14" t="s">
        <v>143</v>
      </c>
      <c r="E2" s="37" t="s">
        <v>144</v>
      </c>
    </row>
    <row r="3" spans="1:5">
      <c r="A3" s="14" t="s">
        <v>145</v>
      </c>
      <c r="C3" s="14" t="s">
        <v>146</v>
      </c>
      <c r="E3" s="37" t="s">
        <v>147</v>
      </c>
    </row>
    <row r="4" spans="1:5">
      <c r="A4" s="14" t="s">
        <v>148</v>
      </c>
      <c r="C4" s="14" t="s">
        <v>149</v>
      </c>
      <c r="E4" s="37" t="s">
        <v>150</v>
      </c>
    </row>
    <row r="5" spans="1:5">
      <c r="A5" s="14" t="s">
        <v>151</v>
      </c>
      <c r="C5" s="14" t="s">
        <v>152</v>
      </c>
      <c r="E5" s="37" t="s">
        <v>153</v>
      </c>
    </row>
    <row r="6" spans="1:5">
      <c r="A6" s="36"/>
      <c r="C6" s="14" t="s">
        <v>154</v>
      </c>
      <c r="E6" s="37" t="s">
        <v>155</v>
      </c>
    </row>
    <row r="7" spans="1:5">
      <c r="A7" s="36"/>
      <c r="C7" s="14" t="s">
        <v>156</v>
      </c>
      <c r="E7" s="37" t="s">
        <v>157</v>
      </c>
    </row>
    <row r="8" spans="1:5">
      <c r="A8" s="36"/>
      <c r="C8" s="14" t="s">
        <v>158</v>
      </c>
      <c r="E8" s="37" t="s">
        <v>159</v>
      </c>
    </row>
    <row r="9" spans="1:5">
      <c r="A9" s="36"/>
      <c r="C9" s="14" t="s">
        <v>160</v>
      </c>
      <c r="E9" s="37" t="s">
        <v>161</v>
      </c>
    </row>
    <row r="10" spans="1:5">
      <c r="A10" s="36"/>
      <c r="C10" s="14" t="s">
        <v>162</v>
      </c>
      <c r="E10" s="37" t="s">
        <v>163</v>
      </c>
    </row>
    <row r="11" spans="1:5">
      <c r="A11" s="36"/>
      <c r="C11" s="14" t="s">
        <v>164</v>
      </c>
      <c r="E11" s="37" t="s">
        <v>165</v>
      </c>
    </row>
    <row r="12" spans="1:5">
      <c r="A12" s="36"/>
      <c r="C12" s="14" t="s">
        <v>166</v>
      </c>
      <c r="E12" s="37" t="s">
        <v>167</v>
      </c>
    </row>
    <row r="13" spans="1:5">
      <c r="A13" s="36"/>
      <c r="C13" s="14" t="s">
        <v>168</v>
      </c>
      <c r="E13" s="37" t="s">
        <v>169</v>
      </c>
    </row>
    <row r="14" spans="1:5">
      <c r="A14" s="36"/>
      <c r="C14" s="14" t="s">
        <v>170</v>
      </c>
      <c r="E14" s="37" t="s">
        <v>171</v>
      </c>
    </row>
    <row r="15" spans="1:5">
      <c r="A15" s="36"/>
      <c r="C15" s="14" t="s">
        <v>172</v>
      </c>
      <c r="E15" s="37" t="s">
        <v>173</v>
      </c>
    </row>
    <row r="16" spans="1:5">
      <c r="A16" s="36"/>
      <c r="C16" s="14" t="s">
        <v>174</v>
      </c>
      <c r="E16" s="37" t="s">
        <v>175</v>
      </c>
    </row>
    <row r="17" spans="1:5">
      <c r="A17" s="36"/>
      <c r="C17" s="14" t="s">
        <v>176</v>
      </c>
      <c r="E17" s="37" t="s">
        <v>177</v>
      </c>
    </row>
    <row r="18" spans="1:5">
      <c r="A18" s="36"/>
      <c r="C18" s="14" t="s">
        <v>178</v>
      </c>
      <c r="E18" s="37" t="s">
        <v>179</v>
      </c>
    </row>
    <row r="19" spans="1:5">
      <c r="A19" s="36"/>
      <c r="C19" s="14" t="s">
        <v>180</v>
      </c>
      <c r="E19" s="37" t="s">
        <v>181</v>
      </c>
    </row>
    <row r="20" spans="1:5">
      <c r="A20" s="36"/>
      <c r="C20" s="14" t="s">
        <v>182</v>
      </c>
      <c r="E20" s="37" t="s">
        <v>183</v>
      </c>
    </row>
    <row r="21" spans="1:5">
      <c r="A21" s="36"/>
      <c r="C21" s="14" t="s">
        <v>184</v>
      </c>
      <c r="E21" s="37" t="s">
        <v>185</v>
      </c>
    </row>
    <row r="22" spans="1:5">
      <c r="A22" s="36"/>
      <c r="E22" s="37" t="s">
        <v>186</v>
      </c>
    </row>
    <row r="23" spans="1:5">
      <c r="A23" s="36"/>
      <c r="E23" s="37" t="s">
        <v>187</v>
      </c>
    </row>
    <row r="24" spans="1:5">
      <c r="A24" s="36"/>
      <c r="E24" s="37" t="s">
        <v>188</v>
      </c>
    </row>
    <row r="25" spans="1:5">
      <c r="A25" s="36"/>
      <c r="E25" s="37" t="s">
        <v>189</v>
      </c>
    </row>
    <row r="26" spans="1:5">
      <c r="A26" s="36"/>
      <c r="E26" s="37" t="s">
        <v>190</v>
      </c>
    </row>
    <row r="27" spans="1:5">
      <c r="A27" s="36"/>
      <c r="E27" s="38" t="s">
        <v>191</v>
      </c>
    </row>
    <row r="28" spans="1:5">
      <c r="E28" s="38" t="s">
        <v>192</v>
      </c>
    </row>
    <row r="29" spans="1:5">
      <c r="E29" s="38" t="s">
        <v>193</v>
      </c>
    </row>
    <row r="30" spans="1:5">
      <c r="E30" s="38" t="s">
        <v>194</v>
      </c>
    </row>
    <row r="31" spans="1:5">
      <c r="E31" s="38" t="s">
        <v>195</v>
      </c>
    </row>
    <row r="32" spans="1:5">
      <c r="E32" s="38" t="s">
        <v>196</v>
      </c>
    </row>
    <row r="33" spans="5:5">
      <c r="E33" s="38" t="s">
        <v>197</v>
      </c>
    </row>
    <row r="34" spans="5:5">
      <c r="E34" s="38" t="s">
        <v>198</v>
      </c>
    </row>
    <row r="35" spans="5:5">
      <c r="E35" s="38" t="s">
        <v>199</v>
      </c>
    </row>
    <row r="36" spans="5:5">
      <c r="E36" s="38" t="s">
        <v>200</v>
      </c>
    </row>
    <row r="37" spans="5:5">
      <c r="E37" s="38" t="s">
        <v>201</v>
      </c>
    </row>
    <row r="38" spans="5:5">
      <c r="E38" s="38" t="s">
        <v>202</v>
      </c>
    </row>
    <row r="39" spans="5:5">
      <c r="E39" s="38" t="s">
        <v>203</v>
      </c>
    </row>
    <row r="40" spans="5:5">
      <c r="E40" s="38" t="s">
        <v>204</v>
      </c>
    </row>
    <row r="41" spans="5:5">
      <c r="E41" s="38" t="s">
        <v>205</v>
      </c>
    </row>
    <row r="42" spans="5:5">
      <c r="E42" s="38" t="s">
        <v>206</v>
      </c>
    </row>
    <row r="43" spans="5:5">
      <c r="E43" s="38" t="s">
        <v>207</v>
      </c>
    </row>
    <row r="44" spans="5:5">
      <c r="E44" s="38" t="s">
        <v>208</v>
      </c>
    </row>
    <row r="45" spans="5:5">
      <c r="E45" s="38" t="s">
        <v>209</v>
      </c>
    </row>
    <row r="46" spans="5:5">
      <c r="E46" s="38" t="s">
        <v>210</v>
      </c>
    </row>
    <row r="47" spans="5:5">
      <c r="E47" s="38" t="s">
        <v>211</v>
      </c>
    </row>
    <row r="48" spans="5:5">
      <c r="E48" s="38" t="s">
        <v>212</v>
      </c>
    </row>
    <row r="49" spans="5:5">
      <c r="E49" s="38" t="s">
        <v>213</v>
      </c>
    </row>
    <row r="50" spans="5:5">
      <c r="E50" s="38" t="s">
        <v>214</v>
      </c>
    </row>
    <row r="51" spans="5:5">
      <c r="E51" s="38" t="s">
        <v>215</v>
      </c>
    </row>
    <row r="52" spans="5:5">
      <c r="E52" s="38" t="s">
        <v>216</v>
      </c>
    </row>
    <row r="53" spans="5:5">
      <c r="E53" s="38" t="s">
        <v>217</v>
      </c>
    </row>
    <row r="54" spans="5:5">
      <c r="E54" s="38" t="s">
        <v>218</v>
      </c>
    </row>
    <row r="55" spans="5:5">
      <c r="E55" s="38" t="s">
        <v>219</v>
      </c>
    </row>
    <row r="56" spans="5:5">
      <c r="E56" s="38" t="s">
        <v>220</v>
      </c>
    </row>
    <row r="57" spans="5:5">
      <c r="E57" s="38" t="s">
        <v>221</v>
      </c>
    </row>
    <row r="58" spans="5:5">
      <c r="E58" s="38" t="s">
        <v>222</v>
      </c>
    </row>
    <row r="59" spans="5:5">
      <c r="E59" s="38" t="s">
        <v>223</v>
      </c>
    </row>
    <row r="60" spans="5:5">
      <c r="E60" s="38" t="s">
        <v>224</v>
      </c>
    </row>
    <row r="61" spans="5:5">
      <c r="E61" s="38" t="s">
        <v>225</v>
      </c>
    </row>
    <row r="62" spans="5:5">
      <c r="E62" s="38" t="s">
        <v>226</v>
      </c>
    </row>
    <row r="63" spans="5:5">
      <c r="E63" s="38" t="s">
        <v>227</v>
      </c>
    </row>
    <row r="64" spans="5:5">
      <c r="E64" s="38" t="s">
        <v>228</v>
      </c>
    </row>
    <row r="65" spans="5:5">
      <c r="E65" s="38" t="s">
        <v>229</v>
      </c>
    </row>
    <row r="66" spans="5:5">
      <c r="E66" s="38" t="s">
        <v>230</v>
      </c>
    </row>
    <row r="67" spans="5:5">
      <c r="E67" s="38" t="s">
        <v>231</v>
      </c>
    </row>
    <row r="68" spans="5:5">
      <c r="E68" s="38" t="s">
        <v>232</v>
      </c>
    </row>
    <row r="69" spans="5:5">
      <c r="E69" s="38" t="s">
        <v>233</v>
      </c>
    </row>
    <row r="70" spans="5:5">
      <c r="E70" s="38" t="s">
        <v>234</v>
      </c>
    </row>
    <row r="71" spans="5:5">
      <c r="E71" s="38" t="s">
        <v>235</v>
      </c>
    </row>
    <row r="72" spans="5:5">
      <c r="E72" s="38" t="s">
        <v>236</v>
      </c>
    </row>
    <row r="73" spans="5:5">
      <c r="E73" s="38" t="s">
        <v>237</v>
      </c>
    </row>
    <row r="74" spans="5:5">
      <c r="E74" s="38" t="s">
        <v>238</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
  <sheetViews>
    <sheetView topLeftCell="E1" workbookViewId="0">
      <selection activeCell="L2" sqref="L2"/>
    </sheetView>
  </sheetViews>
  <sheetFormatPr defaultColWidth="11.42578125" defaultRowHeight="14.45"/>
  <cols>
    <col min="2" max="2" width="18" style="1" customWidth="1"/>
    <col min="3" max="3" width="55" style="1" customWidth="1"/>
    <col min="4" max="4" width="43.140625" bestFit="1" customWidth="1"/>
    <col min="5" max="5" width="38.42578125" bestFit="1" customWidth="1"/>
    <col min="6" max="6" width="31" bestFit="1" customWidth="1"/>
    <col min="10" max="10" width="54.85546875" customWidth="1"/>
    <col min="11" max="11" width="25.140625" customWidth="1"/>
    <col min="12" max="12" width="22.42578125" customWidth="1"/>
  </cols>
  <sheetData>
    <row r="1" spans="1:12" ht="43.9" thickBot="1">
      <c r="A1" s="2" t="s">
        <v>35</v>
      </c>
      <c r="B1" s="10" t="s">
        <v>239</v>
      </c>
      <c r="C1" s="3" t="s">
        <v>240</v>
      </c>
      <c r="D1" t="s">
        <v>69</v>
      </c>
      <c r="E1" t="s">
        <v>241</v>
      </c>
      <c r="F1" t="s">
        <v>242</v>
      </c>
      <c r="G1" t="s">
        <v>243</v>
      </c>
      <c r="H1" t="s">
        <v>65</v>
      </c>
      <c r="J1" t="s">
        <v>72</v>
      </c>
      <c r="K1" t="s">
        <v>244</v>
      </c>
      <c r="L1" s="16" t="s">
        <v>245</v>
      </c>
    </row>
    <row r="2" spans="1:12" s="13" customFormat="1" ht="31.9" thickBot="1">
      <c r="A2" s="2" t="s">
        <v>36</v>
      </c>
      <c r="B2" s="10" t="s">
        <v>246</v>
      </c>
      <c r="C2" s="3" t="s">
        <v>247</v>
      </c>
      <c r="D2" s="13" t="s">
        <v>248</v>
      </c>
      <c r="E2" s="13" t="s">
        <v>82</v>
      </c>
      <c r="H2" s="13" t="s">
        <v>66</v>
      </c>
      <c r="J2" s="13" t="s">
        <v>249</v>
      </c>
      <c r="K2" s="13" t="s">
        <v>250</v>
      </c>
      <c r="L2" s="16" t="s">
        <v>82</v>
      </c>
    </row>
    <row r="3" spans="1:12" s="13" customFormat="1" ht="31.9" thickBot="1">
      <c r="D3" s="13" t="s">
        <v>71</v>
      </c>
      <c r="E3" s="13" t="s">
        <v>251</v>
      </c>
      <c r="H3" s="13" t="s">
        <v>252</v>
      </c>
      <c r="J3" s="13" t="s">
        <v>73</v>
      </c>
      <c r="K3" s="13" t="s">
        <v>253</v>
      </c>
      <c r="L3" s="16" t="s">
        <v>87</v>
      </c>
    </row>
    <row r="4" spans="1:12" s="13" customFormat="1" ht="16.149999999999999" thickBot="1">
      <c r="B4" s="4"/>
      <c r="C4" s="4"/>
      <c r="D4" s="13" t="s">
        <v>254</v>
      </c>
      <c r="E4" s="13" t="s">
        <v>255</v>
      </c>
      <c r="H4" s="13" t="s">
        <v>256</v>
      </c>
      <c r="J4" s="13" t="s">
        <v>257</v>
      </c>
      <c r="K4" s="13" t="s">
        <v>258</v>
      </c>
      <c r="L4" s="16" t="s">
        <v>92</v>
      </c>
    </row>
    <row r="5" spans="1:12" s="13" customFormat="1" ht="16.149999999999999" thickBot="1">
      <c r="B5" s="4"/>
      <c r="C5" s="4"/>
      <c r="D5" s="13" t="s">
        <v>259</v>
      </c>
      <c r="E5" s="13" t="s">
        <v>94</v>
      </c>
      <c r="J5" s="13" t="s">
        <v>260</v>
      </c>
      <c r="L5" s="16" t="s">
        <v>93</v>
      </c>
    </row>
    <row r="6" spans="1:12" s="13" customFormat="1" ht="16.149999999999999" thickBot="1">
      <c r="B6" s="4"/>
      <c r="C6" s="4"/>
      <c r="D6" s="13" t="s">
        <v>261</v>
      </c>
      <c r="E6" s="13" t="s">
        <v>262</v>
      </c>
      <c r="J6" s="13" t="s">
        <v>263</v>
      </c>
      <c r="L6" s="16" t="s">
        <v>94</v>
      </c>
    </row>
    <row r="7" spans="1:12" s="13" customFormat="1" ht="16.149999999999999" thickBot="1">
      <c r="B7" s="4"/>
      <c r="C7" s="4"/>
      <c r="D7" s="13" t="s">
        <v>264</v>
      </c>
      <c r="E7" s="13" t="s">
        <v>265</v>
      </c>
      <c r="J7" s="13" t="s">
        <v>266</v>
      </c>
      <c r="L7" s="16" t="s">
        <v>97</v>
      </c>
    </row>
    <row r="8" spans="1:12" s="13" customFormat="1" ht="31.9" thickBot="1">
      <c r="B8" s="4"/>
      <c r="C8" s="4"/>
      <c r="D8" s="13" t="s">
        <v>70</v>
      </c>
      <c r="E8" s="13" t="s">
        <v>267</v>
      </c>
      <c r="J8" s="13" t="s">
        <v>268</v>
      </c>
      <c r="L8" s="16" t="s">
        <v>102</v>
      </c>
    </row>
    <row r="9" spans="1:12" s="13" customFormat="1" ht="16.149999999999999" thickBot="1">
      <c r="B9" s="4"/>
      <c r="C9" s="4"/>
      <c r="D9" s="13" t="s">
        <v>269</v>
      </c>
      <c r="E9" s="13" t="s">
        <v>270</v>
      </c>
      <c r="J9" s="13" t="s">
        <v>271</v>
      </c>
      <c r="L9" s="16" t="s">
        <v>110</v>
      </c>
    </row>
    <row r="10" spans="1:12" s="13" customFormat="1" ht="31.9" thickBot="1">
      <c r="B10" s="4"/>
      <c r="C10" s="4"/>
      <c r="D10" s="13" t="s">
        <v>272</v>
      </c>
      <c r="E10" s="13" t="s">
        <v>273</v>
      </c>
      <c r="J10" s="13" t="s">
        <v>274</v>
      </c>
      <c r="L10" s="16" t="s">
        <v>111</v>
      </c>
    </row>
    <row r="11" spans="1:12" s="13" customFormat="1" ht="31.9" thickBot="1">
      <c r="B11" s="4"/>
      <c r="C11" s="4"/>
      <c r="E11" s="13" t="s">
        <v>275</v>
      </c>
      <c r="J11" s="13" t="s">
        <v>276</v>
      </c>
      <c r="L11" s="16" t="s">
        <v>112</v>
      </c>
    </row>
    <row r="12" spans="1:12" s="13" customFormat="1" ht="31.9" thickBot="1">
      <c r="B12" s="4"/>
      <c r="C12" s="4"/>
      <c r="E12" s="13" t="s">
        <v>277</v>
      </c>
      <c r="L12" s="16" t="s">
        <v>113</v>
      </c>
    </row>
    <row r="13" spans="1:12" s="13" customFormat="1" ht="16.149999999999999" thickBot="1">
      <c r="B13" s="4"/>
      <c r="C13" s="4"/>
      <c r="E13" s="13" t="s">
        <v>278</v>
      </c>
      <c r="L13" s="16" t="s">
        <v>114</v>
      </c>
    </row>
    <row r="14" spans="1:12" s="13" customFormat="1" ht="16.149999999999999" thickBot="1">
      <c r="B14" s="4"/>
      <c r="C14" s="4"/>
      <c r="E14" s="13" t="s">
        <v>279</v>
      </c>
      <c r="L14" s="16" t="s">
        <v>115</v>
      </c>
    </row>
    <row r="15" spans="1:12" s="13" customFormat="1" ht="31.9" thickBot="1">
      <c r="B15" s="4"/>
      <c r="C15" s="4"/>
      <c r="E15" s="13" t="s">
        <v>280</v>
      </c>
      <c r="L15" s="16" t="s">
        <v>117</v>
      </c>
    </row>
    <row r="16" spans="1:12" s="13" customFormat="1" ht="16.149999999999999" thickBot="1">
      <c r="B16" s="4"/>
      <c r="C16" s="4"/>
      <c r="E16" s="13" t="s">
        <v>281</v>
      </c>
      <c r="L16" s="16" t="s">
        <v>118</v>
      </c>
    </row>
    <row r="17" spans="2:12" s="13" customFormat="1" ht="31.9" thickBot="1">
      <c r="B17" s="4"/>
      <c r="C17" s="4"/>
      <c r="E17" s="13" t="s">
        <v>282</v>
      </c>
      <c r="L17" s="16" t="s">
        <v>119</v>
      </c>
    </row>
    <row r="18" spans="2:12" s="13" customFormat="1" ht="31.9" thickBot="1">
      <c r="B18" s="4"/>
      <c r="C18" s="4"/>
      <c r="E18" s="4" t="s">
        <v>283</v>
      </c>
      <c r="L18" s="16" t="s">
        <v>121</v>
      </c>
    </row>
    <row r="19" spans="2:12" s="13" customFormat="1" ht="16.149999999999999" thickBot="1">
      <c r="B19" s="4"/>
      <c r="C19" s="4"/>
      <c r="L19" s="16" t="s">
        <v>122</v>
      </c>
    </row>
    <row r="20" spans="2:12" s="13" customFormat="1" ht="16.149999999999999" thickBot="1">
      <c r="B20" s="4"/>
      <c r="C20" s="4"/>
      <c r="L20" s="16" t="s">
        <v>7</v>
      </c>
    </row>
    <row r="21" spans="2:12" s="13" customFormat="1" ht="16.149999999999999" thickBot="1">
      <c r="B21" s="4"/>
      <c r="C21" s="4"/>
      <c r="L21" s="16" t="s">
        <v>124</v>
      </c>
    </row>
    <row r="22" spans="2:12" s="13" customFormat="1">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D71338-586E-4249-A4FB-65010A1A15B5}"/>
</file>

<file path=customXml/itemProps2.xml><?xml version="1.0" encoding="utf-8"?>
<ds:datastoreItem xmlns:ds="http://schemas.openxmlformats.org/officeDocument/2006/customXml" ds:itemID="{0B7C6111-F660-4F4A-819A-8BAD0D8C0E5A}"/>
</file>

<file path=customXml/itemProps3.xml><?xml version="1.0" encoding="utf-8"?>
<ds:datastoreItem xmlns:ds="http://schemas.openxmlformats.org/officeDocument/2006/customXml" ds:itemID="{3A08165D-8F5D-48FC-B66E-8D415511D9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2025-06-02T15:31:30Z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