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anie\Downloads\"/>
    </mc:Choice>
  </mc:AlternateContent>
  <xr:revisionPtr revIDLastSave="0" documentId="13_ncr:1_{E5B75F95-05AE-48BB-A96B-8C666BDB5C69}" xr6:coauthVersionLast="47" xr6:coauthVersionMax="47" xr10:uidLastSave="{00000000-0000-0000-0000-000000000000}"/>
  <bookViews>
    <workbookView xWindow="-108" yWindow="-108" windowWidth="23256" windowHeight="12456" firstSheet="1" activeTab="1" xr2:uid="{9A6E6285-056E-457C-8833-24A90E22D919}"/>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Listas" sheetId="2" state="hidden" r:id="rId8"/>
  </sheets>
  <definedNames>
    <definedName name="_xlnm.Print_Area" localSheetId="1">'Analisis de causas'!$A$1:$T$12</definedName>
    <definedName name="_xlnm.Print_Area" localSheetId="2">'Metodología AC'!$A$1:$DD$27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4" l="1"/>
  <c r="G3" i="14"/>
  <c r="N3" i="14"/>
  <c r="N4" i="14"/>
  <c r="M3" i="14"/>
  <c r="M4" i="14"/>
  <c r="L3" i="14"/>
  <c r="L4" i="14"/>
  <c r="K3" i="14"/>
  <c r="K4" i="14"/>
  <c r="J3" i="14"/>
  <c r="I3" i="14"/>
  <c r="I4" i="14"/>
  <c r="J4" i="14"/>
  <c r="H3" i="14"/>
  <c r="H4" i="14"/>
  <c r="T4" i="4" l="1"/>
  <c r="S4" i="4"/>
  <c r="S3" i="4"/>
  <c r="S5" i="4"/>
  <c r="T5" i="4"/>
  <c r="S6" i="4"/>
  <c r="T6" i="4"/>
  <c r="S7" i="4"/>
  <c r="T7" i="4"/>
  <c r="S8" i="4"/>
  <c r="T8" i="4"/>
  <c r="S9" i="4"/>
  <c r="T9" i="4"/>
  <c r="S10" i="4"/>
  <c r="T10" i="4"/>
  <c r="S11" i="4"/>
  <c r="T11" i="4"/>
  <c r="S12" i="4"/>
  <c r="T12" i="4"/>
  <c r="T3"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24E1A00F-09C9-4BCE-833C-422B363850B4}">
      <text>
        <r>
          <rPr>
            <sz val="9"/>
            <color indexed="81"/>
            <rFont val="Tahoma"/>
            <family val="2"/>
          </rPr>
          <t xml:space="preserve">Formato de/mm//aaaa
</t>
        </r>
      </text>
    </comment>
    <comment ref="B2" authorId="1" shapeId="0" xr:uid="{2233DD57-70CA-4263-A07C-2E9580D7BD21}">
      <text>
        <r>
          <rPr>
            <b/>
            <sz val="9"/>
            <color indexed="81"/>
            <rFont val="Tahoma"/>
            <family val="2"/>
          </rPr>
          <t>OAP:</t>
        </r>
        <r>
          <rPr>
            <sz val="9"/>
            <color indexed="81"/>
            <rFont val="Tahoma"/>
            <family val="2"/>
          </rPr>
          <t xml:space="preserve">
De a conocer fuente del hallazgo o situación presentada. </t>
        </r>
      </text>
    </comment>
    <comment ref="C2" authorId="2" shapeId="0" xr:uid="{F05BB970-926B-4C6F-84C3-8EE3CA0036AE}">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F7052DE9-6378-41A2-B9EB-AA014497D67C}">
      <text>
        <r>
          <rPr>
            <b/>
            <sz val="9"/>
            <color indexed="81"/>
            <rFont val="Tahoma"/>
            <family val="2"/>
          </rPr>
          <t xml:space="preserve">OAP: </t>
        </r>
        <r>
          <rPr>
            <sz val="9"/>
            <color indexed="81"/>
            <rFont val="Tahoma"/>
            <family val="2"/>
          </rPr>
          <t>Ingrese el ID del informe de auditoría</t>
        </r>
      </text>
    </comment>
    <comment ref="E2" authorId="2" shapeId="0" xr:uid="{391DAD9C-D920-4092-90AE-42A8F091A50A}">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F4B453EE-BE00-4682-8218-619E0D85E118}">
      <text>
        <r>
          <rPr>
            <b/>
            <sz val="9"/>
            <color indexed="81"/>
            <rFont val="Tahoma"/>
            <family val="2"/>
          </rPr>
          <t>OAP:</t>
        </r>
        <r>
          <rPr>
            <sz val="9"/>
            <color indexed="81"/>
            <rFont val="Tahoma"/>
            <family val="2"/>
          </rPr>
          <t xml:space="preserve">
Copie del informe de auditoria el hallazgo  la situación sucedida. O en el caso de autoevaluación describa brevemente lo sucedido</t>
        </r>
      </text>
    </comment>
    <comment ref="G2" authorId="2" shapeId="0" xr:uid="{B18A6C61-F993-4531-86AB-F332F26007F0}">
      <text>
        <r>
          <rPr>
            <b/>
            <sz val="9"/>
            <color indexed="81"/>
            <rFont val="Tahoma"/>
            <family val="2"/>
          </rPr>
          <t xml:space="preserve">OAP:
Diríjase a la pestaña "Metodología AC" y aplique la metodología de análisis sugerida. 
</t>
        </r>
        <r>
          <rPr>
            <sz val="9"/>
            <color indexed="81"/>
            <rFont val="Tahoma"/>
            <family val="2"/>
          </rPr>
          <t xml:space="preserve">
Escriba las causas o causa raíz del hallazgo o de la situación presentada, resultado de la implementación de la metodología de análisis de causas.
</t>
        </r>
      </text>
    </comment>
    <comment ref="H2" authorId="3" shapeId="0" xr:uid="{6281BA32-0457-49D5-A820-BFDAF0533CB2}">
      <text>
        <r>
          <rPr>
            <b/>
            <sz val="9"/>
            <color indexed="81"/>
            <rFont val="Tahoma"/>
            <family val="2"/>
          </rPr>
          <t>OAP:</t>
        </r>
        <r>
          <rPr>
            <sz val="9"/>
            <color indexed="81"/>
            <rFont val="Tahoma"/>
            <family val="2"/>
          </rPr>
          <t xml:space="preserve">
Seleccione SI o NO</t>
        </r>
      </text>
    </comment>
    <comment ref="I2" authorId="2" shapeId="0" xr:uid="{D009B11E-AD41-4E0D-AEBC-B5F00069571A}">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F83682C4-9B26-4198-BCE8-048EF097896D}">
      <text>
        <r>
          <rPr>
            <b/>
            <sz val="9"/>
            <color rgb="FF000000"/>
            <rFont val="Tahoma"/>
            <family val="2"/>
          </rPr>
          <t>OAP:</t>
        </r>
        <r>
          <rPr>
            <sz val="9"/>
            <color rgb="FF000000"/>
            <rFont val="Tahoma"/>
            <family val="2"/>
          </rPr>
          <t xml:space="preserve">
</t>
        </r>
        <r>
          <rPr>
            <sz val="9"/>
            <color rgb="FF000000"/>
            <rFont val="Tahoma"/>
            <family val="2"/>
          </rPr>
          <t xml:space="preserve">
</t>
        </r>
        <r>
          <rPr>
            <sz val="9"/>
            <color rgb="FF000000"/>
            <rFont val="Tahoma"/>
            <family val="2"/>
          </rPr>
          <t xml:space="preserve">Esta es la fecha de cuando se presentó por primera vez el hecho que materialización el riesgo, previo a la fecha de identificación por parte del proceso auditor o autoevaluación.
</t>
        </r>
        <r>
          <rPr>
            <sz val="9"/>
            <color rgb="FF000000"/>
            <rFont val="Tahoma"/>
            <family val="2"/>
          </rPr>
          <t xml:space="preserve">
</t>
        </r>
        <r>
          <rPr>
            <sz val="9"/>
            <color rgb="FF000000"/>
            <rFont val="Tahoma"/>
            <family val="2"/>
          </rPr>
          <t>Formato de/mm//aaaa</t>
        </r>
      </text>
    </comment>
    <comment ref="K2" authorId="2" shapeId="0" xr:uid="{F9EAD86C-7D6F-4258-BAC0-337ACAD6D0EE}">
      <text>
        <r>
          <rPr>
            <b/>
            <sz val="9"/>
            <color rgb="FF000000"/>
            <rFont val="Tahoma"/>
            <family val="2"/>
          </rPr>
          <t xml:space="preserve">OAP:
</t>
        </r>
        <r>
          <rPr>
            <sz val="9"/>
            <color rgb="FF000000"/>
            <rFont val="Tahoma"/>
            <family val="2"/>
          </rPr>
          <t xml:space="preserve">
</t>
        </r>
        <r>
          <rPr>
            <sz val="9"/>
            <color rgb="FF000000"/>
            <rFont val="Tahoma"/>
            <family val="2"/>
          </rPr>
          <t xml:space="preserve">Fecha del día en el que el proceso auditor o autoevaluación identificó la materialización del riesgo. 
</t>
        </r>
        <r>
          <rPr>
            <sz val="9"/>
            <color rgb="FF000000"/>
            <rFont val="Tahoma"/>
            <family val="2"/>
          </rPr>
          <t xml:space="preserve">
</t>
        </r>
        <r>
          <rPr>
            <sz val="9"/>
            <color rgb="FF000000"/>
            <rFont val="Tahoma"/>
            <family val="2"/>
          </rPr>
          <t xml:space="preserve">Formato de/mm//aaaa
</t>
        </r>
        <r>
          <rPr>
            <sz val="9"/>
            <color rgb="FF000000"/>
            <rFont val="Tahoma"/>
            <family val="2"/>
          </rPr>
          <t xml:space="preserve">
</t>
        </r>
      </text>
    </comment>
    <comment ref="L2" authorId="2" shapeId="0" xr:uid="{1E9F2701-D9BC-42FF-A11F-CCAC2448E4E3}">
      <text>
        <r>
          <rPr>
            <b/>
            <sz val="9"/>
            <color indexed="81"/>
            <rFont val="Tahoma"/>
            <family val="2"/>
          </rPr>
          <t>OAP:</t>
        </r>
        <r>
          <rPr>
            <sz val="9"/>
            <color indexed="81"/>
            <rFont val="Tahoma"/>
            <family val="2"/>
          </rPr>
          <t xml:space="preserve">
Se aclara que se debe poner esta fecha una vez este aprobado este documento de análisis de causas. </t>
        </r>
      </text>
    </comment>
    <comment ref="M2" authorId="2" shapeId="0" xr:uid="{747459A5-D7FB-4312-A44F-15E322DC7272}">
      <text>
        <r>
          <rPr>
            <b/>
            <sz val="9"/>
            <color indexed="81"/>
            <rFont val="Tahoma"/>
            <family val="2"/>
          </rPr>
          <t>OAP:</t>
        </r>
        <r>
          <rPr>
            <sz val="9"/>
            <color indexed="81"/>
            <rFont val="Tahoma"/>
            <family val="2"/>
          </rPr>
          <t xml:space="preserve">
Ver caracterización e identificar que se afecto. </t>
        </r>
      </text>
    </comment>
    <comment ref="N2" authorId="2" shapeId="0" xr:uid="{EAFE6C3E-A747-4980-A1FE-25CAD4572976}">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EC707F9E-CA18-4840-ADDF-659D64AC1BE4}">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53FC21B9-300E-44B6-9CF2-71CDB923DB4A}">
      <text>
        <r>
          <rPr>
            <b/>
            <sz val="9"/>
            <color indexed="81"/>
            <rFont val="Tahoma"/>
            <family val="2"/>
          </rPr>
          <t>OAP:</t>
        </r>
        <r>
          <rPr>
            <sz val="9"/>
            <color indexed="81"/>
            <rFont val="Tahoma"/>
            <family val="2"/>
          </rPr>
          <t xml:space="preserve">
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25065984-710C-42E1-80EB-AC773AB6F4A5}">
      <text>
        <r>
          <rPr>
            <b/>
            <sz val="9"/>
            <color indexed="81"/>
            <rFont val="Tahoma"/>
            <family val="2"/>
          </rPr>
          <t xml:space="preserve">OAP
</t>
        </r>
        <r>
          <rPr>
            <sz val="9"/>
            <color indexed="81"/>
            <rFont val="Tahoma"/>
            <family val="2"/>
          </rPr>
          <t>Seleccione SI o NO</t>
        </r>
      </text>
    </comment>
    <comment ref="R2" authorId="1" shapeId="0" xr:uid="{5CEECF69-A7F7-43F8-A0B6-58477D9AD404}">
      <text>
        <r>
          <rPr>
            <b/>
            <sz val="9"/>
            <color indexed="81"/>
            <rFont val="Tahoma"/>
            <family val="2"/>
          </rPr>
          <t>OAP</t>
        </r>
        <r>
          <rPr>
            <sz val="9"/>
            <color indexed="81"/>
            <rFont val="Tahoma"/>
            <family val="2"/>
          </rPr>
          <t xml:space="preserve">
Seleccione SI o NO</t>
        </r>
      </text>
    </comment>
    <comment ref="S2" authorId="3" shapeId="0" xr:uid="{5F572FAB-192F-4F69-9B31-9983792EE8FA}">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8D3C2D8D-B634-4E98-A8CA-BD5A4F9FEBBE}">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s>
  <commentList>
    <comment ref="A1" authorId="0" shapeId="0" xr:uid="{F1FDAE03-47D3-41F4-A087-9641EF6700CA}">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clasificadores u otros
-Cancelar: Si requiere cancelar del plan de acción una actividad. Tenga en cuenta los casos en los que procede una cancelación de acuerdo con lo definido en la metodología</t>
        </r>
      </text>
    </comment>
    <comment ref="A2" authorId="1" shapeId="0" xr:uid="{5A888231-B79A-40E2-A560-B97B25DFAB48}">
      <text>
        <r>
          <rPr>
            <b/>
            <sz val="9"/>
            <color indexed="81"/>
            <rFont val="Tahoma"/>
            <family val="2"/>
          </rPr>
          <t xml:space="preserve">OAP: </t>
        </r>
        <r>
          <rPr>
            <sz val="9"/>
            <color indexed="81"/>
            <rFont val="Tahoma"/>
            <family val="2"/>
          </rPr>
          <t>Punto atado a la pestaña STORM.</t>
        </r>
      </text>
    </comment>
    <comment ref="A3" authorId="0" shapeId="0" xr:uid="{37B647F4-120B-4774-8E34-7DDB76A87CFC}">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BD587BE5-C87C-462E-86C3-FBEEFED5CA38}">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D13D3623-F311-48E0-BAB5-E758F77FB93B}">
      <text>
        <r>
          <rPr>
            <b/>
            <sz val="9"/>
            <color rgb="FF000000"/>
            <rFont val="Tahoma"/>
            <family val="2"/>
          </rPr>
          <t xml:space="preserve">OAP:
</t>
        </r>
        <r>
          <rPr>
            <sz val="9"/>
            <color rgb="FF000000"/>
            <rFont val="Tahoma"/>
            <family val="2"/>
          </rPr>
          <t xml:space="preserve">Indique la justificación de esta solicitud
</t>
        </r>
      </text>
    </comment>
    <comment ref="A6" authorId="0" shapeId="0" xr:uid="{32C863F8-DF40-40AA-9BAD-7F90FAEE1649}">
      <text>
        <r>
          <rPr>
            <b/>
            <sz val="9"/>
            <color indexed="81"/>
            <rFont val="Tahoma"/>
            <family val="2"/>
          </rPr>
          <t>OAP:</t>
        </r>
        <r>
          <rPr>
            <sz val="9"/>
            <color indexed="81"/>
            <rFont val="Tahoma"/>
            <family val="2"/>
          </rPr>
          <t xml:space="preserve">
Indique el beneficio para la dependencia y la entidad al hacer esta solicitud</t>
        </r>
      </text>
    </comment>
    <comment ref="A10" authorId="1" shapeId="0" xr:uid="{0318C055-3CBF-4572-917E-075A1D17B0E4}">
      <text>
        <r>
          <rPr>
            <b/>
            <sz val="9"/>
            <color indexed="81"/>
            <rFont val="Tahoma"/>
            <family val="2"/>
          </rPr>
          <t>OAP:</t>
        </r>
        <r>
          <rPr>
            <sz val="9"/>
            <color indexed="81"/>
            <rFont val="Tahoma"/>
            <family val="2"/>
          </rPr>
          <t xml:space="preserve"> Punto atado a la pestaña STORM.</t>
        </r>
      </text>
    </comment>
    <comment ref="A11" authorId="1" shapeId="0" xr:uid="{9DD5ECC9-B899-42A5-B0D1-D06AC7D2CE6F}">
      <text>
        <r>
          <rPr>
            <b/>
            <sz val="9"/>
            <color indexed="81"/>
            <rFont val="Tahoma"/>
            <family val="2"/>
          </rPr>
          <t xml:space="preserve">OAP: </t>
        </r>
        <r>
          <rPr>
            <sz val="9"/>
            <color indexed="81"/>
            <rFont val="Tahoma"/>
            <family val="2"/>
          </rPr>
          <t>Punto atado a la pestaña STORM.</t>
        </r>
      </text>
    </comment>
    <comment ref="A12" authorId="1" shapeId="0" xr:uid="{DCB77059-651F-4796-B93E-E288E54288C4}">
      <text>
        <r>
          <rPr>
            <b/>
            <sz val="9"/>
            <color indexed="81"/>
            <rFont val="Tahoma"/>
            <family val="2"/>
          </rPr>
          <t xml:space="preserve">OAP: </t>
        </r>
        <r>
          <rPr>
            <sz val="9"/>
            <color indexed="81"/>
            <rFont val="Tahoma"/>
            <family val="2"/>
          </rPr>
          <t>Punto atado a la pestaña STORM.</t>
        </r>
      </text>
    </comment>
    <comment ref="A16" authorId="1" shapeId="0" xr:uid="{9B4768CB-E23C-4054-BDF3-154CEFAEA353}">
      <text>
        <r>
          <rPr>
            <b/>
            <sz val="9"/>
            <color indexed="81"/>
            <rFont val="Tahoma"/>
            <family val="2"/>
          </rPr>
          <t xml:space="preserve">OAP: </t>
        </r>
        <r>
          <rPr>
            <sz val="9"/>
            <color indexed="81"/>
            <rFont val="Tahoma"/>
            <family val="2"/>
          </rPr>
          <t>Punto atado a la pestaña STORM.</t>
        </r>
      </text>
    </comment>
    <comment ref="A17" authorId="1" shapeId="0" xr:uid="{72A08808-1651-48EF-A506-AB75BE65E3DE}">
      <text>
        <r>
          <rPr>
            <b/>
            <sz val="9"/>
            <color indexed="81"/>
            <rFont val="Tahoma"/>
            <family val="2"/>
          </rPr>
          <t xml:space="preserve">OAP: </t>
        </r>
        <r>
          <rPr>
            <sz val="9"/>
            <color indexed="81"/>
            <rFont val="Tahoma"/>
            <family val="2"/>
          </rPr>
          <t>Punto atado a la pestaña STORM.</t>
        </r>
      </text>
    </comment>
    <comment ref="A18" authorId="1" shapeId="0" xr:uid="{B0975F51-543B-41FD-A121-3A54B9939D58}">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240EF97-2427-420F-977D-7FCFFDE9F1D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228C0FCB-82AE-46B8-8A84-D6DE90B29498}">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F473E490-EA5A-4FE7-9F1E-F417D2A8E02A}">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9A880CE3-27AF-4740-8F4E-94A88ADC2643}">
      <text>
        <r>
          <rPr>
            <b/>
            <sz val="9"/>
            <color indexed="81"/>
            <rFont val="Tahoma"/>
            <family val="2"/>
          </rPr>
          <t>OAP:</t>
        </r>
        <r>
          <rPr>
            <sz val="9"/>
            <color indexed="81"/>
            <rFont val="Tahoma"/>
            <family val="2"/>
          </rPr>
          <t xml:space="preserve"> Diligencie la descripción de la actividad como aparece en el PAI</t>
        </r>
      </text>
    </comment>
    <comment ref="L4" authorId="1" shapeId="0" xr:uid="{23BAD0C6-2D4B-45DD-B93B-AF4E5945C0B4}">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5E4D5A55-3BCE-4BA2-8F76-F846B18AE46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36E0758A-402E-48D7-830A-48DDE5144BA2}">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48CA08A4-4776-4847-A068-A6030D92819A}">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7426F69-A09F-4DAE-BAB1-03B12094C5E8}">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34BE77CB-69A8-4476-A546-BAC6D5F9FF6B}">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678F8599-8C6A-46FF-9ABD-5E3A7EE2B1B6}">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2E1B3B33-0F32-404C-A3E7-33040DAC55BF}">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AE1141FC-EED1-4871-8E2D-19D44F226817}">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6970574F-3C9A-4CD6-BA07-0F8B6AFC5B78}">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56BB2795-3817-4ABC-BBAD-12BAD6D7F669}">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1BEDC03A-5F16-4EA6-B622-4F0E762CD9E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9AD480C-743C-4E94-ADEE-F32EE7408A08}">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2149070A-0247-44A6-A4DE-99913439E36D}">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2AE4B7E-A99F-4864-8D7D-F3EDC655CD43}">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AF43CBDA-2CC5-4878-A601-B851CFB2BD11}">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DF9E2527-59C6-4F42-8408-0D77E35939EA}">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9D414AAA-28C6-45C0-8685-BFC35D94193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<sst xmlns="http://schemas.openxmlformats.org/spreadsheetml/2006/main" count="379" uniqueCount="279">
  <si>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</si>
  <si>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</si>
  <si>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</si>
  <si>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</si>
  <si>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</si>
  <si>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Fecha del informe de ente de control o de autoevaluación</t>
  </si>
  <si>
    <t>Fecha de materialización</t>
  </si>
  <si>
    <t>Fecha de registro de materialización en el aplicativo SVE</t>
  </si>
  <si>
    <t>Fuente de analisis de causa*</t>
  </si>
  <si>
    <t>No. de hallazgo o numeral del Informe de la Auditoría o Visita, o nombre del elemento sujeto de la mejora*</t>
  </si>
  <si>
    <t xml:space="preserve">¿Se Materializa un riesgo identificado? </t>
  </si>
  <si>
    <t>¿Qué control no fue efectivo para evitar la materialización del riesgo?</t>
  </si>
  <si>
    <t>¿Informó a la segunda línea de defensa de este hecho?</t>
  </si>
  <si>
    <t>¿La solución definida ya existe como una actividad  en el plan de acción?</t>
  </si>
  <si>
    <t>Tipo de solicitud PAI</t>
  </si>
  <si>
    <t>Gestión a realizar</t>
  </si>
  <si>
    <t>Acción a adelantar</t>
  </si>
  <si>
    <t>Dependencia</t>
  </si>
  <si>
    <t>Categoria</t>
  </si>
  <si>
    <t>¿Por qué se realiza esta solicitud?</t>
  </si>
  <si>
    <t>¿Para que se realiza esta solicitud?</t>
  </si>
  <si>
    <t>ACTIVIDAD 1</t>
  </si>
  <si>
    <t>Valor actual</t>
  </si>
  <si>
    <t>Valor nuevo</t>
  </si>
  <si>
    <t>Nombre de la actividad</t>
  </si>
  <si>
    <t>Descripción de la actividad</t>
  </si>
  <si>
    <t>Fecha inicial</t>
  </si>
  <si>
    <t>Fecha final</t>
  </si>
  <si>
    <t>Responsable</t>
  </si>
  <si>
    <t>Entregable (s)</t>
  </si>
  <si>
    <t>Descripción entregable (s)</t>
  </si>
  <si>
    <t>Meta Institucional</t>
  </si>
  <si>
    <t>Politica(s) de gestión y desempeño</t>
  </si>
  <si>
    <t>Plan(es) institucionales</t>
  </si>
  <si>
    <t>Riesgo(s) de metas y resultados</t>
  </si>
  <si>
    <t>Riesgo(s) fiduciarios</t>
  </si>
  <si>
    <t>Riesgo(s) de procesos</t>
  </si>
  <si>
    <t>Riesgo(s) de corrupción</t>
  </si>
  <si>
    <t>Riesgo(s) ambiental</t>
  </si>
  <si>
    <t>Riesgo(s) de seguridad de la información</t>
  </si>
  <si>
    <t>Riesgo(s) de seguridad y salud en el trabajo</t>
  </si>
  <si>
    <t>Riesgo(s) SARLAFT</t>
  </si>
  <si>
    <t>Fuente</t>
  </si>
  <si>
    <t>Presupuesto inversión</t>
  </si>
  <si>
    <t>Meta institucional</t>
  </si>
  <si>
    <t>Políticas de gestión y desempeño</t>
  </si>
  <si>
    <t>Planes institucionales</t>
  </si>
  <si>
    <t>1 - Planeación institucional</t>
  </si>
  <si>
    <t>2 - Control interno</t>
  </si>
  <si>
    <t>3 - Gestión del conocimiento y la innovación</t>
  </si>
  <si>
    <t>4 - Gestión de la información estadística</t>
  </si>
  <si>
    <t>5 - Seguimiento y evaluación del desempeño institucional</t>
  </si>
  <si>
    <t>6 - Fortalecimiento organizacional y simplificación de procesos</t>
  </si>
  <si>
    <t>7 - Gestión presupuestal y eficiencia del gasto público</t>
  </si>
  <si>
    <t>8 - Talento humano</t>
  </si>
  <si>
    <t>2 - Plan Estratégico de Tecnologías de la Información y las Comunicaciones - PETI</t>
  </si>
  <si>
    <t>9 - Integridad</t>
  </si>
  <si>
    <t>3 - Plan de Tratamiento de Riesgos: seguridad de la Información</t>
  </si>
  <si>
    <t>10 - Archivos y gestión documental</t>
  </si>
  <si>
    <t>4 - Plan de Seguridad y Privacidad de la Información</t>
  </si>
  <si>
    <t>11 - Transparencia acceso a la información pública y lucha contra la corrupción</t>
  </si>
  <si>
    <t>5 - Plan Anual de Auditorías</t>
  </si>
  <si>
    <t>12 - Participación ciudadana en la gestión pública</t>
  </si>
  <si>
    <t>6 - Plan de Austeridad</t>
  </si>
  <si>
    <t>13 - Racionalización de trámites</t>
  </si>
  <si>
    <t>7 - Plan Institucional de Archivos de la Entidad - PINAR</t>
  </si>
  <si>
    <t>14 - Servicio al ciudadano</t>
  </si>
  <si>
    <t>8 - Plan Institucional de Gestión Ambiental - PIGA</t>
  </si>
  <si>
    <t>15 - Defensa jurídica</t>
  </si>
  <si>
    <t>9 - Plan de Trabajo Anual en Seguridad y Salud en el Trabajo</t>
  </si>
  <si>
    <t>16 - Mejora normativa</t>
  </si>
  <si>
    <t>10 - Plan de Contingencia</t>
  </si>
  <si>
    <t>17 - Compras y contratación pública</t>
  </si>
  <si>
    <t>11 - Plan Estratégico de Talento Humano</t>
  </si>
  <si>
    <t>18 - Gobierno digital</t>
  </si>
  <si>
    <t>12 - Plan Anual de Vacantes</t>
  </si>
  <si>
    <t>19 - Seguridad digital</t>
  </si>
  <si>
    <t>13 - Plan Institucional de Capacitación</t>
  </si>
  <si>
    <t xml:space="preserve">20. Componente ambiental </t>
  </si>
  <si>
    <t>14 - Plan de Incentivos Institucionales</t>
  </si>
  <si>
    <t>15 - Plan de Previsión de Recursos Humanos</t>
  </si>
  <si>
    <t>16 - Plan del Comité de Conciliación</t>
  </si>
  <si>
    <t>17 - Plan de Mejoramiento</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</si>
  <si>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</si>
  <si>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</si>
  <si>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</si>
  <si>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</si>
  <si>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</si>
  <si>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</si>
  <si>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</si>
  <si>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17.11 - Plan de mejoramiento interno - Evaluación integral al Fondo de Pensiones Públicas de Bogotá - Primer trimestre 2022 - ID 464982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</si>
  <si>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</si>
  <si>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</si>
  <si>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</si>
  <si>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</si>
  <si>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</si>
  <si>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</si>
  <si>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</si>
  <si>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</si>
  <si>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20 - Plan de Apertura - Mejora y Uso de Datos Abiertos</t>
  </si>
  <si>
    <t>SI</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</si>
  <si>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</si>
  <si>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</si>
  <si>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</si>
  <si>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</si>
  <si>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</si>
  <si>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Campos</t>
  </si>
  <si>
    <t>NO</t>
  </si>
  <si>
    <t>Crear actividad en el plan de acción</t>
  </si>
  <si>
    <t>Dirijase a la hoja de "Solicitudes PAI" y solicite la creación de la actividad con cada uno de los atributos requeridos</t>
  </si>
  <si>
    <t>Dirección General - DG</t>
  </si>
  <si>
    <t>Crear actividad</t>
  </si>
  <si>
    <t>SPE - Área de Cesantías</t>
  </si>
  <si>
    <t>Auditoria interna</t>
  </si>
  <si>
    <t>Subdirección de Prestaciones Económicas - SPE</t>
  </si>
  <si>
    <t>Fecha inicial planificada</t>
  </si>
  <si>
    <t>Modificar actividad</t>
  </si>
  <si>
    <t>SPE - Gerencia de Bonos y Cuotas Partes</t>
  </si>
  <si>
    <t>Auditoria externa</t>
  </si>
  <si>
    <t>Subdirección Financiera y Administrativa - SFA</t>
  </si>
  <si>
    <t>Fecha final planificada</t>
  </si>
  <si>
    <t>Cancelar actividad</t>
  </si>
  <si>
    <t>SPE - Gerencia de Bonos y Cuotas Partes - Devolución de aportes</t>
  </si>
  <si>
    <t>Autoevaluación</t>
  </si>
  <si>
    <t>Subdirección Jurídica -SJ</t>
  </si>
  <si>
    <t>SPE - Gerencia de Pensiones</t>
  </si>
  <si>
    <t>Oficina Asesora de Planeación - OAP</t>
  </si>
  <si>
    <t>Entregable</t>
  </si>
  <si>
    <t>SFA - Área Contabilidad</t>
  </si>
  <si>
    <t>Oficina de Control Interno - OCI</t>
  </si>
  <si>
    <t>Meta Institucional (Si aplica)</t>
  </si>
  <si>
    <t>SFA - Área Financiera</t>
  </si>
  <si>
    <t>Oficina de Informática y Sistemas - OIS</t>
  </si>
  <si>
    <t>Politica de gestión y desempeño (Si aplica)</t>
  </si>
  <si>
    <t>SFA - Área Tesorería</t>
  </si>
  <si>
    <t>Comunicaciones y Servicio al Ciudadano - CSC</t>
  </si>
  <si>
    <t>Plan Institucional (Si aplica)</t>
  </si>
  <si>
    <t>SFA - Área Administrativa</t>
  </si>
  <si>
    <t>Oficina de Control Interno Disciplinario - OCDI</t>
  </si>
  <si>
    <t>Riesgos de metas y resultados (Si aplica)</t>
  </si>
  <si>
    <t>SFA - Área de Talento Humano</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</si>
  <si>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</si>
  <si>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</si>
  <si>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</si>
  <si>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</si>
  <si>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</si>
  <si>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</si>
  <si>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</si>
  <si>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</si>
  <si>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</si>
  <si>
    <t>Si</t>
  </si>
  <si>
    <t>No</t>
  </si>
  <si>
    <t>FORMULAR PREGUNTA</t>
  </si>
  <si>
    <t>Por qué?</t>
  </si>
  <si>
    <t>Hallazgo (informe de auditoria) o situación presentada (autoevaluación)</t>
  </si>
  <si>
    <t xml:space="preserve">ID del informe de auditoría  la auditoría (Si aplica)  </t>
  </si>
  <si>
    <t xml:space="preserve">ANALISIS DE CAUSAS </t>
  </si>
  <si>
    <t xml:space="preserve">Nombre de la auditoría(Si aplica) </t>
  </si>
  <si>
    <t xml:space="preserve">Nombre del Riesgo materializado o propuesta de riesgo a identificar  </t>
  </si>
  <si>
    <t xml:space="preserve">Producto o servicio afectado </t>
  </si>
  <si>
    <t xml:space="preserve">Consecuencia </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</si>
  <si>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</si>
  <si>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</si>
  <si>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</si>
  <si>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</si>
  <si>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</si>
  <si>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</si>
  <si>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</si>
  <si>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</si>
  <si>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</si>
  <si>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</si>
  <si>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</si>
  <si>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</si>
  <si>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</si>
  <si>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Código de acción PAI</t>
  </si>
  <si>
    <t>Nombre del indicador (PM)</t>
  </si>
  <si>
    <t>Formula del indicador (PM)</t>
  </si>
  <si>
    <t xml:space="preserve">Meta del indicador (PM) </t>
  </si>
  <si>
    <t>#</t>
  </si>
  <si>
    <t xml:space="preserve">Modificar actividad en el plan de acción </t>
  </si>
  <si>
    <t>Crear actividad en el plan acción</t>
  </si>
  <si>
    <t>Dirijase a la hoja de "solicitudes PAI", recuerde que mínimo debe solicitar la asociación del clasificador de plan de mejoramiento, plan de tratamiento o riesgo que le aplique.</t>
  </si>
  <si>
    <t>Dirijase a la hoja de "solicitudes PAI" y solicite la creación de la actividad con cada uno de los atributos requeridos</t>
  </si>
  <si>
    <t xml:space="preserve">Acciones relacionadas con la gestión del riesgo 
</t>
  </si>
  <si>
    <t>ANÁLISIS DE CAUSA RAÍZ - METODOLOGÍA "5" PORQUÉ</t>
  </si>
  <si>
    <t>ANÁLISIS DE CAUSA RAÍZ - METODOLOGÍA LLUVIA DE IDEAS</t>
  </si>
  <si>
    <t>APLICACIÓN DE METODOLOGÍA ANÁLISIS DE CAUSAS</t>
  </si>
  <si>
    <t>1 - Implementar la estrategia de Desarrollo Organizacional y Gestión Prestacional</t>
  </si>
  <si>
    <t>3 - Renovar el 100% del programa tecnológico y de gobierno digital</t>
  </si>
  <si>
    <t>2 - Implementar la estrategia de gestión documental</t>
  </si>
  <si>
    <t>4 - Implementar el 100% de la estrategia de atención al pensionado del FONCEP</t>
  </si>
  <si>
    <t>17.2 - Plan de mejoramiento riesgo - Cumplimiento parcial del plan de acción de la OIS 2022</t>
  </si>
  <si>
    <t>17.10 - Plan de mejoramiento interno - Evaluación integral primer trimestre 2020 - ID 336395</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</si>
  <si>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</si>
  <si>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</si>
  <si>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</si>
  <si>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</si>
  <si>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</si>
  <si>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</si>
  <si>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</si>
  <si>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</si>
  <si>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</si>
  <si>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</si>
  <si>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</si>
  <si>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</si>
  <si>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</si>
  <si>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</si>
  <si>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</si>
  <si>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</si>
  <si>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</si>
  <si>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</si>
  <si>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</si>
  <si>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</si>
  <si>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</si>
  <si>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</si>
  <si>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</si>
  <si>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</si>
  <si>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</si>
  <si>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</si>
  <si>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19 - Plan de Participación Ciudadana y Rendición de Cuentas</t>
  </si>
  <si>
    <t>18.8 - Plan de Tratamiento de Riesgos: Fiscales</t>
  </si>
  <si>
    <t>21 - Programa de Transparencia y Ética Pública en el Distrito Capital</t>
  </si>
  <si>
    <t>21.2 - Componente 2: Rendición de cuentas</t>
  </si>
  <si>
    <t>21.1. - Componente 1: Acceso a la Información pública</t>
  </si>
  <si>
    <t>21.3 - Componente 3: Mejora en la atención y servicio a la ciudadanía</t>
  </si>
  <si>
    <t>21.4 - Componente 4: Racionalización de trámites</t>
  </si>
  <si>
    <t>21.5 - Componente 5: Apertura de información y de datos abiertos</t>
  </si>
  <si>
    <t>21.6 - Componente 6: Participación e innovación en la gestión pública</t>
  </si>
  <si>
    <t>21.7 - Componente 7: Fortalecimiento de una cultura de integridad</t>
  </si>
  <si>
    <t>21.8 - Componente 8: Gestión de Riesgos de corrupción</t>
  </si>
  <si>
    <t>21.9 - Componente 9: Medidas de debida diligencia</t>
  </si>
  <si>
    <t>Análisis y medición de indicadores</t>
  </si>
  <si>
    <t>Resultados de informes de la Oficina de Control Interno - OCI</t>
  </si>
  <si>
    <t>Resultados de auditorias realizadas por entes de control</t>
  </si>
  <si>
    <t>Análisis de riesgos</t>
  </si>
  <si>
    <t>Resultados de la revisión por la dirección</t>
  </si>
  <si>
    <t>Análisis de datos y/o estructura documental</t>
  </si>
  <si>
    <t>Análisis de peticiones, quejas o reclamos</t>
  </si>
  <si>
    <t xml:space="preserve">
</t>
  </si>
  <si>
    <t>Autoevaluación del proceso</t>
  </si>
  <si>
    <t>Y11:AA32W11Y11:Z32YY11:AC60</t>
  </si>
  <si>
    <t>Solicitud de entidades externas</t>
  </si>
  <si>
    <t>Trazador presupuestal</t>
  </si>
  <si>
    <t>Angie Paola Hernández Moreno</t>
  </si>
  <si>
    <t>N/A</t>
  </si>
  <si>
    <t>Funcionamiento</t>
  </si>
  <si>
    <t>Política(s) de gestión y desempeño</t>
  </si>
  <si>
    <t>Categoría</t>
  </si>
  <si>
    <t>Informe final de auditoría al cumplimiento normativo en la atención de las PQRSD radicadas en el FONCEP</t>
  </si>
  <si>
    <t>3-2025-05330</t>
  </si>
  <si>
    <t>Oportunidad de respuesta a las PQRSD</t>
  </si>
  <si>
    <t>Dar cumplimiento a la Ley 1755 de 2015 y el Decreto 1166 de 2016
Dar cumplimiento al Reglamento Interno de PQRSD: INS-EST-SCI-003
Dar cumplimiento al procedimiento de atención y respuesta de peticiones, quejas, reclamos, sugerencias y denuncias - PQRSD PDT-EST-SCI-002
Dar cumplimiento al instructivo para el registro, radicación y seguimiento de una PQRSD: INS-EST-SCI-007</t>
  </si>
  <si>
    <t>PQRSD respondidas inadecuadamente</t>
  </si>
  <si>
    <t xml:space="preserve">A partir de la auditoría realizada por la OCI al cumplimiento normativo en la atención de las PQRSD, entre el 1 de noviembre de 2024 al 30 de abril de 2025, según selectivo, se evidenció en ocho (8) solicitudes relacionadas en la tabla No. 1 del informe, que no fueron atendidas bajo los presupuestos de oportunidad,  clara, precisa, congruente y de fondo para resolver las solicitudes presentadas por los ciudadanos, incumpliendo el artículo 13 de la Ley 1755 de 2015, en el que señala: “Objeto y modalidades del derecho de petición ante autoridades. 
Toda persona tiene derecho a presentar peticiones respetuosas a las autoridades, en los términos señalados en este código, por motivos de interés general o particular, y a obtener pronta resolución completa y de fondo sobre la misma”, situación que genera la materialización del riesgo asociado con las respuestas inadecuadas a PQRSD, lo que conduciría a la pérdida reputacional de la entidad debido al deterioro de experiencias positivas de los grupos de valor de la entidad, situación generada por la falta de controles efectivos.  </t>
  </si>
  <si>
    <t>Se llevará a cabo una capacitación sobre el manejo adecuado de las PQRSD, con el acompañamiento de la Veeduría Distrital. La jornada abordará temas como la correcta asignación de tipologías, la validación del contenido de los derechos de petición, la identificación del responsable de emitir respuesta según el tipo de solicitud y el cumplimiento de los criterios establecidos en la normatividad vigente.</t>
  </si>
  <si>
    <t>La pérdida reputacional de la entidad debido al deterioro de experiencias positivas de los grupos de valor de la entidad.</t>
  </si>
  <si>
    <t>Yadira Tapiero</t>
  </si>
  <si>
    <r>
      <t xml:space="preserve">Instrucción: </t>
    </r>
    <r>
      <rPr>
        <sz val="10"/>
        <rFont val="Arial"/>
        <family val="2"/>
      </rPr>
      <t xml:space="preserve">Realice un a pregunta central sobre el hallazgo y partir de esta realice el ejercicio de la  metodología para la identificación de la causa raíz. </t>
    </r>
    <r>
      <rPr>
        <b/>
        <sz val="10"/>
        <rFont val="Arial"/>
        <family val="2"/>
      </rPr>
      <t xml:space="preserve">
Su causa raíz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</si>
  <si>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r>
      <t xml:space="preserve">Nota: </t>
    </r>
    <r>
      <rPr>
        <sz val="10"/>
        <rFont val="Arial"/>
        <family val="2"/>
      </rPr>
      <t xml:space="preserve"> Realice la identificación de todas las situaciones que usted crea que generó la causa raíz</t>
    </r>
    <r>
      <rPr>
        <b/>
        <sz val="10"/>
        <rFont val="Arial"/>
        <family val="2"/>
      </rPr>
      <t xml:space="preserve">
Su causa raíz estar formulada de la siguiente manera: </t>
    </r>
    <r>
      <rPr>
        <sz val="10"/>
        <rFont val="Arial"/>
        <family val="2"/>
      </rPr>
      <t xml:space="preserve">Causa+Agente generador (quien) + Cuando/como </t>
    </r>
    <r>
      <rPr>
        <b/>
        <sz val="10"/>
        <rFont val="Arial"/>
        <family val="2"/>
      </rPr>
      <t xml:space="preserve">
Ejemplo: Diligenciamiento erróneo de la meta anual del indicador para la meta estrategica-13 en la vigencia 2023, por parte del asesor de la OAP al momento de su registro.  </t>
    </r>
  </si>
  <si>
    <r>
      <t xml:space="preserve">
1.Se evidenció una gestión no oportuna de las PQRSD por parte del gestor encargado de emitir respuesta, lo que puede afectar la eficiencia del trámite y la satisfacción ciudadana.
2.Se identificó una deficiencia en la asignación de tipologías de las PQRSD por parte del equipo de Servicio al Ciudadano, lo cual puede afectar la correcta canalización y gestión de las solicitudes
</t>
    </r>
    <r>
      <rPr>
        <b/>
        <sz val="14"/>
        <rFont val="Arial"/>
        <family val="2"/>
      </rPr>
      <t>Esto toda vez que:</t>
    </r>
    <r>
      <rPr>
        <sz val="14"/>
        <rFont val="Arial"/>
        <family val="2"/>
      </rPr>
      <t xml:space="preserve"> Durante la sesión con la Subdirección Administrativa y Financiera, Comunicaciones y Servicio al Ciudadano, se evidenció que, ante el análisis del incumplimiento en los tiempos de respuesta de las PQRSD, persisten debilidades en la gestión y seguimiento por parte de los responsables, quienes no realizan validaciones previas sobre los plazos establecidos para su atención. Esta situación se origina, en parte, por la falta de priorización en la gestión de las solicitudes, así como por la deficiente asignación de tipologías por parte del equipo de Servicio al Ciudadano, lo que puede incidir negativamente en la percepción de efectividad institucional.
</t>
    </r>
  </si>
  <si>
    <t>1.  Falta de seguimiento en la gestión de las PQRSD, al ser abordadas en última instancia, por parte de los responsables encargados de dar respuesta
2.  Clasificación errónea de asignación de la tipología correspondiente de la PQRSD por parte de los agentes de servicio al ciudadano.</t>
  </si>
  <si>
    <t>Causa del hallazgo o de la autoevaluación</t>
  </si>
  <si>
    <t>Fecha de cuando se idéntico la materialización en el proceso auditor o autoevaluación</t>
  </si>
  <si>
    <t xml:space="preserve">1.Reglamento interno para la gestión de las PQRSD actualizado.
2. Registro de asistencia.
3.Reglamento interno  para la gestión de las PQRSD actualizado en SVE y publicado en el sitio web de la entidad.
</t>
  </si>
  <si>
    <t>1. Presentación de la capacitación brindada por parte de la Veeduría de las PQRSD.
2.Listados de asistencia a la capacitación sobre las PQRSD.</t>
  </si>
  <si>
    <t>1. Archivo en PDF del Reglamento interno para la gestión de las PQRSD actualizado con el cuadro guía.
2.Listados de asistencia a la socialización del Reglamento interno para la gestión de las PQRSD.
3. Captura de pantalla de la herramienta SVE y página web,  donde se evidencie la actualización y publicación del reglamento interno de las PQRSD.</t>
  </si>
  <si>
    <t>1. Archivo en PDF de la presentación dada por parte de la Veeduría de las PQRSD.
2. Registro de asistencia</t>
  </si>
  <si>
    <t>1. Asegurar el conocimiento y uso adecuado de las tipologías de solicitud 
2. Asegurar la gestión adecuada de PQRSD</t>
  </si>
  <si>
    <r>
      <t>Esta solicitud se formula en atención al hallazgo de la Oficina de Control Interno en el que se envidencian incumplimientos en los términos legales establecidos para la respuesta a las PQRSD que conllevaron a la materialización del riesgo "</t>
    </r>
    <r>
      <rPr>
        <b/>
        <sz val="11"/>
        <color theme="1"/>
        <rFont val="Calibri"/>
        <family val="2"/>
        <scheme val="minor"/>
      </rPr>
      <t>PQRSD respondidas inadecuadamente".</t>
    </r>
  </si>
  <si>
    <t>Se actualizará el Reglamento Interno para la gestión de las PQRSD en la entidad, incorporando un cuadro guía que, de forma resumida, detalle la tipología, características, ejemplos y tiempos asociados. Esta herramienta facilitará la correcta marcación, asignación y atención de las solicitudes, promoviendo eficiencia y cumplimiento normativo.
Como resultado de este ejercicio, se realizará posteriormente la socialización del Reglamento interno de la gestión de las PQRSD con el equipo del front , funcionarios y colaboradores de la entidad.</t>
  </si>
  <si>
    <t>Corresponde a la implementación de reportes de aviso semanales en responsabilidad del Área de Talento Humano, hacia los responsables, de tramitar las PQRSD.</t>
  </si>
  <si>
    <t>Informe mensual de seguimiento semanal a las PQRSD.</t>
  </si>
  <si>
    <t xml:space="preserve">Corresponde a un documento que contenga  los resultados del seguimiento semanal a la atención de PQRSD,  implementado por Talento Humano mensualmente. </t>
  </si>
  <si>
    <t>17.56</t>
  </si>
  <si>
    <t>Actualización y socialización el reglamento interno de las PQRSD.</t>
  </si>
  <si>
    <t>Llevar a cabo capacitación con la Veeduría sobre PQRSD al equipo front de Servicio al Ciudadano.</t>
  </si>
  <si>
    <t>Realizar seguimiento semanal al trámite y respuesta de las PQRSD asignadas .</t>
  </si>
  <si>
    <t xml:space="preserve">Causa(s) Raíz(ces): 
* Falta de seguimiento en la gestión de las PQRSD, al ser abordadas en última instancia, por parte de los responsables encargados de dar respuesta.
* Clasificación errónea de asignación de la tipología correspondiente de la PQRSD por parte de los agentes de servicio al ciudadano.
                                    </t>
  </si>
  <si>
    <r>
      <t>Esta solicitud se formula en atención al hallazgo de la Oficina de Control Interno en el que se envidencian incumplimientos en los términos legales establecidos para la respuesta a las PQRSD que conllevaron a la materialización del riesgo "</t>
    </r>
    <r>
      <rPr>
        <b/>
        <sz val="11"/>
        <color theme="1"/>
        <rFont val="Calibri"/>
        <family val="2"/>
        <scheme val="minor"/>
      </rPr>
      <t>PQRSD respondidas inadecuadamente</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</si>
</sst>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2" formatCode="_-&quot;$&quot;\ * #,##0_-;\-&quot;$&quot;\ * #,##0_-;_-&quot;$&quot;\ * &quot;-&quot;_-;_-@_-"/>
  </numFmts>
  <fonts count="32" x14ac:knownFonts="1">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b/>
      <sz val="11"/>
      <color theme="0"/>
      <name val="Calibri"/>
      <family val="2"/>
      <scheme val="minor"/>
    </font>
    <font>
      <sz val="11"/>
      <color theme="0"/>
      <name val="Calibri"/>
      <family val="2"/>
      <scheme val="minor"/>
    </font>
    <font>
      <sz val="11"/>
      <color theme="1"/>
      <name val="Calibri"/>
      <family val="2"/>
      <scheme val="minor"/>
    </font>
    <font>
      <b/>
      <sz val="14"/>
      <name val="Arial"/>
      <family val="2"/>
    </font>
    <font>
      <sz val="14"/>
      <name val="Arial"/>
      <family val="2"/>
    </font>
    <font>
      <b/>
      <sz val="9"/>
      <color rgb="FF000000"/>
      <name val="Tahoma"/>
      <family val="2"/>
    </font>
    <font>
      <sz val="9"/>
      <color rgb="FF000000"/>
      <name val="Tahoma"/>
      <family val="2"/>
    </font>
    <font>
      <sz val="8"/>
      <color rgb="FF000000"/>
      <name val="Segoe UI"/>
      <family val="2"/>
    </font>
  </fonts>
  <fills count="16">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theme="9" tint="0.59999389629810485"/>
        <bgColor indexed="64"/>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s>
  <cellStyleXfs count="6">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xf numFmtId="42" fontId="26" fillId="0" borderId="0" applyFont="0" applyFill="0" applyBorder="0" applyAlignment="0" applyProtection="0"/>
    <xf numFmtId="0" fontId="15" fillId="0" borderId="0"/>
  </cellStyleXfs>
  <cellXfs count="133">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6"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18" fillId="8" borderId="1" xfId="0" applyFont="1" applyFill="1" applyBorder="1" applyAlignment="1">
      <alignment vertical="center" wrapText="1"/>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20" xfId="0" applyFont="1" applyFill="1" applyBorder="1" applyAlignment="1">
      <alignment horizontal="center" vertical="center" wrapText="1"/>
    </xf>
    <xf numFmtId="0" fontId="25" fillId="12" borderId="0" xfId="0" applyFont="1" applyFill="1" applyAlignment="1">
      <alignment horizontal="center" vertical="center"/>
    </xf>
    <xf numFmtId="0" fontId="24"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5" xfId="0" applyBorder="1"/>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5" xfId="0" applyBorder="1" applyAlignment="1">
      <alignment wrapText="1"/>
    </xf>
    <xf numFmtId="0" fontId="0" fillId="0" borderId="1" xfId="0" applyBorder="1"/>
    <xf numFmtId="0" fontId="4" fillId="0" borderId="1" xfId="0" applyFont="1" applyBorder="1" applyAlignment="1">
      <alignment horizontal="center" vertical="center" wrapText="1"/>
    </xf>
    <xf numFmtId="0" fontId="0" fillId="0" borderId="1" xfId="0" applyBorder="1" applyAlignment="1">
      <alignment horizontal="center"/>
    </xf>
    <xf numFmtId="0" fontId="0" fillId="0" borderId="1" xfId="0" applyBorder="1" applyAlignment="1">
      <alignment vertical="center"/>
    </xf>
    <xf numFmtId="0" fontId="14" fillId="0" borderId="1" xfId="0" applyFont="1" applyBorder="1" applyAlignment="1">
      <alignment horizontal="center"/>
    </xf>
    <xf numFmtId="0" fontId="4" fillId="8" borderId="22" xfId="0" applyFont="1" applyFill="1" applyBorder="1" applyAlignment="1">
      <alignment horizontal="left" vertical="center" wrapText="1"/>
    </xf>
    <xf numFmtId="0" fontId="14" fillId="0" borderId="5" xfId="0" applyFont="1" applyBorder="1" applyAlignment="1">
      <alignment horizontal="center"/>
    </xf>
    <xf numFmtId="42" fontId="0" fillId="0" borderId="1" xfId="4" applyFont="1" applyBorder="1" applyAlignment="1">
      <alignment horizontal="center" vertical="center" wrapText="1"/>
    </xf>
    <xf numFmtId="0" fontId="0" fillId="0" borderId="1" xfId="0" applyBorder="1" applyAlignment="1">
      <alignment vertical="top" wrapText="1"/>
    </xf>
    <xf numFmtId="0" fontId="0" fillId="0" borderId="1" xfId="0" quotePrefix="1" applyBorder="1" applyAlignment="1">
      <alignment vertical="top" wrapText="1"/>
    </xf>
    <xf numFmtId="0" fontId="0" fillId="0" borderId="1" xfId="0" applyBorder="1" applyAlignment="1">
      <alignment vertical="top"/>
    </xf>
    <xf numFmtId="0" fontId="0" fillId="0" borderId="1" xfId="0" applyBorder="1" applyAlignment="1">
      <alignment horizontal="center" wrapText="1"/>
    </xf>
    <xf numFmtId="14" fontId="0" fillId="14" borderId="1" xfId="0" applyNumberFormat="1" applyFill="1" applyBorder="1" applyAlignment="1">
      <alignment horizontal="center"/>
    </xf>
    <xf numFmtId="14" fontId="0" fillId="0" borderId="1" xfId="0" applyNumberFormat="1" applyBorder="1"/>
    <xf numFmtId="0" fontId="0" fillId="0" borderId="5" xfId="0" applyBorder="1" applyAlignment="1">
      <alignment horizontal="center"/>
    </xf>
    <xf numFmtId="0" fontId="0" fillId="0" borderId="5" xfId="0" applyBorder="1" applyAlignment="1">
      <alignment vertical="top"/>
    </xf>
    <xf numFmtId="0" fontId="0" fillId="0" borderId="5" xfId="0" applyBorder="1" applyAlignment="1">
      <alignment vertical="center"/>
    </xf>
    <xf numFmtId="0" fontId="0" fillId="0" borderId="25" xfId="0" applyBorder="1" applyAlignment="1">
      <alignment horizontal="center"/>
    </xf>
    <xf numFmtId="0" fontId="0" fillId="0" borderId="26" xfId="0" applyBorder="1"/>
    <xf numFmtId="0" fontId="4" fillId="8" borderId="27" xfId="0" applyFont="1" applyFill="1" applyBorder="1" applyAlignment="1">
      <alignment horizontal="left" vertical="center" wrapText="1"/>
    </xf>
    <xf numFmtId="0" fontId="4" fillId="13" borderId="27" xfId="0" applyFont="1" applyFill="1" applyBorder="1" applyAlignment="1">
      <alignment horizontal="left" vertical="center" wrapText="1"/>
    </xf>
    <xf numFmtId="0" fontId="0" fillId="10" borderId="1" xfId="0" applyFill="1" applyBorder="1" applyAlignment="1" applyProtection="1">
      <alignment horizontal="center" vertical="center"/>
      <protection locked="0"/>
    </xf>
    <xf numFmtId="0" fontId="11" fillId="0" borderId="1" xfId="0" applyFont="1" applyBorder="1" applyAlignment="1">
      <alignment horizontal="left" vertical="center" wrapText="1"/>
    </xf>
    <xf numFmtId="0" fontId="0" fillId="10" borderId="1" xfId="0" applyFill="1" applyBorder="1" applyAlignment="1" applyProtection="1">
      <alignment horizontal="left" vertical="center" wrapText="1"/>
      <protection locked="0"/>
    </xf>
    <xf numFmtId="0" fontId="0" fillId="10" borderId="1" xfId="0" applyFill="1" applyBorder="1" applyAlignment="1">
      <alignment horizontal="left" vertical="center" wrapText="1"/>
    </xf>
    <xf numFmtId="0" fontId="0" fillId="0" borderId="1" xfId="0" quotePrefix="1" applyBorder="1" applyAlignment="1">
      <alignment vertical="center" wrapText="1"/>
    </xf>
    <xf numFmtId="0" fontId="4" fillId="15" borderId="1" xfId="0" applyFont="1" applyFill="1" applyBorder="1" applyAlignment="1">
      <alignment horizontal="center" vertical="center" wrapText="1"/>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28" fillId="0" borderId="1" xfId="2" applyFont="1" applyBorder="1" applyAlignment="1">
      <alignment horizontal="left" vertical="top" wrapText="1"/>
    </xf>
    <xf numFmtId="0" fontId="15" fillId="10" borderId="1" xfId="2" applyFill="1" applyBorder="1" applyAlignment="1">
      <alignment horizontal="left" vertical="center" wrapText="1"/>
    </xf>
    <xf numFmtId="0" fontId="16" fillId="7" borderId="23" xfId="2" applyFont="1" applyFill="1" applyBorder="1" applyAlignment="1">
      <alignment horizontal="center" vertical="center"/>
    </xf>
    <xf numFmtId="0" fontId="17" fillId="0" borderId="1" xfId="2" applyFont="1" applyBorder="1" applyAlignment="1">
      <alignment horizontal="left" vertical="center" wrapText="1"/>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18" xfId="2" applyFont="1" applyFill="1" applyBorder="1" applyAlignment="1">
      <alignment horizontal="center" vertical="center"/>
    </xf>
    <xf numFmtId="0" fontId="22" fillId="5" borderId="19" xfId="2" applyFont="1" applyFill="1" applyBorder="1" applyAlignment="1">
      <alignment horizontal="center" vertical="center"/>
    </xf>
    <xf numFmtId="0" fontId="22" fillId="5" borderId="7" xfId="2" applyFont="1" applyFill="1" applyBorder="1" applyAlignment="1">
      <alignment horizontal="center" vertical="center"/>
    </xf>
    <xf numFmtId="0" fontId="22" fillId="5" borderId="8" xfId="2" applyFont="1" applyFill="1" applyBorder="1" applyAlignment="1">
      <alignment horizontal="center" vertical="center"/>
    </xf>
    <xf numFmtId="0" fontId="15" fillId="0" borderId="0" xfId="2" applyAlignment="1">
      <alignment horizontal="center"/>
    </xf>
    <xf numFmtId="0" fontId="16" fillId="7" borderId="14" xfId="2" applyFont="1" applyFill="1" applyBorder="1" applyAlignment="1">
      <alignment horizontal="center" vertical="center"/>
    </xf>
    <xf numFmtId="0" fontId="16" fillId="7" borderId="15" xfId="2" applyFont="1" applyFill="1" applyBorder="1" applyAlignment="1">
      <alignment horizontal="center" vertical="center"/>
    </xf>
    <xf numFmtId="0" fontId="16" fillId="7" borderId="21" xfId="2" applyFont="1" applyFill="1" applyBorder="1" applyAlignment="1">
      <alignment horizontal="center" vertical="center"/>
    </xf>
    <xf numFmtId="0" fontId="17" fillId="0" borderId="9" xfId="2" applyFont="1" applyBorder="1" applyAlignment="1">
      <alignment horizontal="left"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0" xfId="2" applyFont="1" applyAlignment="1">
      <alignment horizontal="left" vertical="center" wrapText="1"/>
    </xf>
    <xf numFmtId="0" fontId="17" fillId="0" borderId="13"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1" xfId="2" applyFont="1" applyFill="1" applyBorder="1" applyAlignment="1">
      <alignment horizontal="center" vertical="center"/>
    </xf>
    <xf numFmtId="0" fontId="15" fillId="10" borderId="1" xfId="2" applyFill="1" applyBorder="1" applyAlignment="1">
      <alignment horizontal="center"/>
    </xf>
    <xf numFmtId="0" fontId="17" fillId="10" borderId="1" xfId="2" applyFont="1" applyFill="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10" borderId="5" xfId="0" applyFill="1" applyBorder="1" applyAlignment="1">
      <alignment horizontal="center"/>
    </xf>
    <xf numFmtId="0" fontId="0" fillId="10" borderId="1" xfId="0" applyFill="1" applyBorder="1" applyAlignment="1">
      <alignment horizontal="center"/>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4" fillId="8" borderId="1" xfId="0" applyFont="1" applyFill="1" applyBorder="1" applyAlignment="1">
      <alignment horizontal="center"/>
    </xf>
    <xf numFmtId="14" fontId="23" fillId="0" borderId="23" xfId="0" applyNumberFormat="1" applyFont="1" applyBorder="1" applyAlignment="1">
      <alignment horizontal="center" vertical="center"/>
    </xf>
    <xf numFmtId="14" fontId="23" fillId="0" borderId="6" xfId="0" applyNumberFormat="1" applyFont="1" applyBorder="1" applyAlignment="1">
      <alignment horizontal="center" vertical="center"/>
    </xf>
    <xf numFmtId="14" fontId="23" fillId="0" borderId="24" xfId="0" applyNumberFormat="1"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0" fillId="11" borderId="23" xfId="0" applyFill="1"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0" fillId="11" borderId="24" xfId="0" applyFill="1" applyBorder="1" applyAlignment="1" applyProtection="1">
      <alignment horizontal="center" vertical="center"/>
      <protection locked="0"/>
    </xf>
    <xf numFmtId="0" fontId="0" fillId="11" borderId="23"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24" xfId="0" applyFill="1" applyBorder="1" applyAlignment="1" applyProtection="1">
      <alignment horizontal="center" vertical="center" wrapText="1"/>
      <protection locked="0"/>
    </xf>
    <xf numFmtId="0" fontId="0" fillId="0" borderId="1" xfId="0" applyBorder="1" applyAlignment="1">
      <alignment horizontal="center" vertical="center"/>
    </xf>
    <xf numFmtId="0" fontId="4" fillId="8" borderId="28"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4" fillId="8" borderId="28" xfId="0" applyFont="1" applyFill="1" applyBorder="1" applyAlignment="1">
      <alignment horizontal="left" vertical="center" wrapText="1"/>
    </xf>
    <xf numFmtId="0" fontId="4" fillId="8" borderId="29"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14" fillId="8" borderId="5" xfId="0" applyFont="1" applyFill="1" applyBorder="1" applyAlignment="1">
      <alignment horizontal="center"/>
    </xf>
    <xf numFmtId="0" fontId="4" fillId="0" borderId="5" xfId="0" applyFont="1" applyBorder="1" applyAlignment="1">
      <alignment horizontal="center" vertical="center" wrapText="1"/>
    </xf>
    <xf numFmtId="14" fontId="0" fillId="0" borderId="5" xfId="0" applyNumberFormat="1" applyBorder="1"/>
    <xf numFmtId="0" fontId="0" fillId="0" borderId="1" xfId="0"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xf>
    <xf numFmtId="0" fontId="14" fillId="10" borderId="1" xfId="0" applyFont="1" applyFill="1" applyBorder="1" applyAlignment="1">
      <alignment horizontal="center" vertical="center"/>
    </xf>
    <xf numFmtId="14" fontId="0" fillId="10" borderId="1" xfId="0" applyNumberFormat="1" applyFont="1" applyFill="1" applyBorder="1" applyAlignment="1">
      <alignment horizontal="center" vertical="center"/>
    </xf>
    <xf numFmtId="0" fontId="27" fillId="15" borderId="3" xfId="2" applyFont="1" applyFill="1" applyBorder="1" applyAlignment="1">
      <alignment horizontal="left" vertical="center" wrapText="1"/>
    </xf>
    <xf numFmtId="0" fontId="28" fillId="15" borderId="4" xfId="2" applyFont="1" applyFill="1" applyBorder="1" applyAlignment="1">
      <alignment horizontal="left" vertical="center"/>
    </xf>
    <xf numFmtId="0" fontId="28" fillId="15" borderId="5" xfId="2" applyFont="1" applyFill="1" applyBorder="1" applyAlignment="1">
      <alignment horizontal="left" vertical="center"/>
    </xf>
  </cellXfs>
  <cellStyles count="6">
    <cellStyle name="Hipervínculo" xfId="1" builtinId="8"/>
    <cellStyle name="Moneda [0]" xfId="4" builtinId="7"/>
    <cellStyle name="Normal" xfId="0" builtinId="0"/>
    <cellStyle name="Normal 2" xfId="2" xr:uid="{B564C092-E6EA-4715-8125-840B09F802B3}"/>
    <cellStyle name="Normal 2 2" xfId="5" xr:uid="{E31370C5-4175-41CB-A583-B470D5EF127F}"/>
    <cellStyle name="Porcentaje 2" xfId="3" xr:uid="{4C871A8F-A96E-4128-85C9-5CF221DE6031}"/>
  </cellStyles>
  <dxfs count="0"/>
  <tableStyles count="1" defaultTableStyle="TableStyleMedium2" defaultPivotStyle="PivotStyleLight16">
    <tableStyle name="Invisible" pivot="0" table="0" count="0" xr9:uid="{137302F4-879C-4564-8270-70DA758FEEA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99060</xdr:colOff>
          <xdr:row>2</xdr:row>
          <xdr:rowOff>213360</xdr:rowOff>
        </xdr:from>
        <xdr:to>
          <xdr:col>15</xdr:col>
          <xdr:colOff>1866900</xdr:colOff>
          <xdr:row>2</xdr:row>
          <xdr:rowOff>518160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533400</xdr:rowOff>
        </xdr:from>
        <xdr:to>
          <xdr:col>15</xdr:col>
          <xdr:colOff>1562100</xdr:colOff>
          <xdr:row>2</xdr:row>
          <xdr:rowOff>708660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708660</xdr:rowOff>
        </xdr:from>
        <xdr:to>
          <xdr:col>15</xdr:col>
          <xdr:colOff>3337560</xdr:colOff>
          <xdr:row>2</xdr:row>
          <xdr:rowOff>1013460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1013460</xdr:rowOff>
        </xdr:from>
        <xdr:to>
          <xdr:col>15</xdr:col>
          <xdr:colOff>1866900</xdr:colOff>
          <xdr:row>2</xdr:row>
          <xdr:rowOff>1219200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1234440</xdr:rowOff>
        </xdr:from>
        <xdr:to>
          <xdr:col>15</xdr:col>
          <xdr:colOff>1623060</xdr:colOff>
          <xdr:row>2</xdr:row>
          <xdr:rowOff>1470660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1508760</xdr:rowOff>
        </xdr:from>
        <xdr:to>
          <xdr:col>15</xdr:col>
          <xdr:colOff>1882140</xdr:colOff>
          <xdr:row>2</xdr:row>
          <xdr:rowOff>1737360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1752600</xdr:rowOff>
        </xdr:from>
        <xdr:to>
          <xdr:col>15</xdr:col>
          <xdr:colOff>1691640</xdr:colOff>
          <xdr:row>2</xdr:row>
          <xdr:rowOff>1981200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213360</xdr:rowOff>
        </xdr:from>
        <xdr:to>
          <xdr:col>15</xdr:col>
          <xdr:colOff>1866900</xdr:colOff>
          <xdr:row>3</xdr:row>
          <xdr:rowOff>518160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533400</xdr:rowOff>
        </xdr:from>
        <xdr:to>
          <xdr:col>15</xdr:col>
          <xdr:colOff>1562100</xdr:colOff>
          <xdr:row>3</xdr:row>
          <xdr:rowOff>708660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708660</xdr:rowOff>
        </xdr:from>
        <xdr:to>
          <xdr:col>15</xdr:col>
          <xdr:colOff>3337560</xdr:colOff>
          <xdr:row>3</xdr:row>
          <xdr:rowOff>1013460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1013460</xdr:rowOff>
        </xdr:from>
        <xdr:to>
          <xdr:col>15</xdr:col>
          <xdr:colOff>1866900</xdr:colOff>
          <xdr:row>3</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1234440</xdr:rowOff>
        </xdr:from>
        <xdr:to>
          <xdr:col>15</xdr:col>
          <xdr:colOff>1623060</xdr:colOff>
          <xdr:row>3</xdr:row>
          <xdr:rowOff>1470660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1508760</xdr:rowOff>
        </xdr:from>
        <xdr:to>
          <xdr:col>15</xdr:col>
          <xdr:colOff>1882140</xdr:colOff>
          <xdr:row>3</xdr:row>
          <xdr:rowOff>1737360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1752600</xdr:rowOff>
        </xdr:from>
        <xdr:to>
          <xdr:col>15</xdr:col>
          <xdr:colOff>1691640</xdr:colOff>
          <xdr:row>3</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213360</xdr:rowOff>
        </xdr:from>
        <xdr:to>
          <xdr:col>15</xdr:col>
          <xdr:colOff>1866900</xdr:colOff>
          <xdr:row>4</xdr:row>
          <xdr:rowOff>518160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533400</xdr:rowOff>
        </xdr:from>
        <xdr:to>
          <xdr:col>15</xdr:col>
          <xdr:colOff>1562100</xdr:colOff>
          <xdr:row>4</xdr:row>
          <xdr:rowOff>708660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708660</xdr:rowOff>
        </xdr:from>
        <xdr:to>
          <xdr:col>15</xdr:col>
          <xdr:colOff>3337560</xdr:colOff>
          <xdr:row>4</xdr:row>
          <xdr:rowOff>1013460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1013460</xdr:rowOff>
        </xdr:from>
        <xdr:to>
          <xdr:col>15</xdr:col>
          <xdr:colOff>1866900</xdr:colOff>
          <xdr:row>4</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1234440</xdr:rowOff>
        </xdr:from>
        <xdr:to>
          <xdr:col>15</xdr:col>
          <xdr:colOff>1623060</xdr:colOff>
          <xdr:row>4</xdr:row>
          <xdr:rowOff>1470660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1508760</xdr:rowOff>
        </xdr:from>
        <xdr:to>
          <xdr:col>15</xdr:col>
          <xdr:colOff>1882140</xdr:colOff>
          <xdr:row>4</xdr:row>
          <xdr:rowOff>1737360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1752600</xdr:rowOff>
        </xdr:from>
        <xdr:to>
          <xdr:col>15</xdr:col>
          <xdr:colOff>1691640</xdr:colOff>
          <xdr:row>4</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213360</xdr:rowOff>
        </xdr:from>
        <xdr:to>
          <xdr:col>15</xdr:col>
          <xdr:colOff>1866900</xdr:colOff>
          <xdr:row>5</xdr:row>
          <xdr:rowOff>518160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533400</xdr:rowOff>
        </xdr:from>
        <xdr:to>
          <xdr:col>15</xdr:col>
          <xdr:colOff>1562100</xdr:colOff>
          <xdr:row>5</xdr:row>
          <xdr:rowOff>708660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708660</xdr:rowOff>
        </xdr:from>
        <xdr:to>
          <xdr:col>15</xdr:col>
          <xdr:colOff>3337560</xdr:colOff>
          <xdr:row>5</xdr:row>
          <xdr:rowOff>1013460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1013460</xdr:rowOff>
        </xdr:from>
        <xdr:to>
          <xdr:col>15</xdr:col>
          <xdr:colOff>1866900</xdr:colOff>
          <xdr:row>5</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1234440</xdr:rowOff>
        </xdr:from>
        <xdr:to>
          <xdr:col>15</xdr:col>
          <xdr:colOff>1623060</xdr:colOff>
          <xdr:row>5</xdr:row>
          <xdr:rowOff>1470660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1508760</xdr:rowOff>
        </xdr:from>
        <xdr:to>
          <xdr:col>15</xdr:col>
          <xdr:colOff>1882140</xdr:colOff>
          <xdr:row>5</xdr:row>
          <xdr:rowOff>1737360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1752600</xdr:rowOff>
        </xdr:from>
        <xdr:to>
          <xdr:col>15</xdr:col>
          <xdr:colOff>1691640</xdr:colOff>
          <xdr:row>5</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213360</xdr:rowOff>
        </xdr:from>
        <xdr:to>
          <xdr:col>15</xdr:col>
          <xdr:colOff>1866900</xdr:colOff>
          <xdr:row>6</xdr:row>
          <xdr:rowOff>518160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533400</xdr:rowOff>
        </xdr:from>
        <xdr:to>
          <xdr:col>15</xdr:col>
          <xdr:colOff>1562100</xdr:colOff>
          <xdr:row>6</xdr:row>
          <xdr:rowOff>708660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708660</xdr:rowOff>
        </xdr:from>
        <xdr:to>
          <xdr:col>15</xdr:col>
          <xdr:colOff>3337560</xdr:colOff>
          <xdr:row>6</xdr:row>
          <xdr:rowOff>1013460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1013460</xdr:rowOff>
        </xdr:from>
        <xdr:to>
          <xdr:col>15</xdr:col>
          <xdr:colOff>1866900</xdr:colOff>
          <xdr:row>6</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1234440</xdr:rowOff>
        </xdr:from>
        <xdr:to>
          <xdr:col>15</xdr:col>
          <xdr:colOff>1623060</xdr:colOff>
          <xdr:row>6</xdr:row>
          <xdr:rowOff>1470660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1508760</xdr:rowOff>
        </xdr:from>
        <xdr:to>
          <xdr:col>15</xdr:col>
          <xdr:colOff>1882140</xdr:colOff>
          <xdr:row>6</xdr:row>
          <xdr:rowOff>1737360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1752600</xdr:rowOff>
        </xdr:from>
        <xdr:to>
          <xdr:col>15</xdr:col>
          <xdr:colOff>1691640</xdr:colOff>
          <xdr:row>6</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213360</xdr:rowOff>
        </xdr:from>
        <xdr:to>
          <xdr:col>15</xdr:col>
          <xdr:colOff>1866900</xdr:colOff>
          <xdr:row>7</xdr:row>
          <xdr:rowOff>518160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533400</xdr:rowOff>
        </xdr:from>
        <xdr:to>
          <xdr:col>15</xdr:col>
          <xdr:colOff>1562100</xdr:colOff>
          <xdr:row>7</xdr:row>
          <xdr:rowOff>708660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708660</xdr:rowOff>
        </xdr:from>
        <xdr:to>
          <xdr:col>15</xdr:col>
          <xdr:colOff>3337560</xdr:colOff>
          <xdr:row>7</xdr:row>
          <xdr:rowOff>1013460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1013460</xdr:rowOff>
        </xdr:from>
        <xdr:to>
          <xdr:col>15</xdr:col>
          <xdr:colOff>1866900</xdr:colOff>
          <xdr:row>7</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1234440</xdr:rowOff>
        </xdr:from>
        <xdr:to>
          <xdr:col>15</xdr:col>
          <xdr:colOff>1623060</xdr:colOff>
          <xdr:row>7</xdr:row>
          <xdr:rowOff>1470660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1508760</xdr:rowOff>
        </xdr:from>
        <xdr:to>
          <xdr:col>15</xdr:col>
          <xdr:colOff>1882140</xdr:colOff>
          <xdr:row>7</xdr:row>
          <xdr:rowOff>1737360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1752600</xdr:rowOff>
        </xdr:from>
        <xdr:to>
          <xdr:col>15</xdr:col>
          <xdr:colOff>1691640</xdr:colOff>
          <xdr:row>7</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213360</xdr:rowOff>
        </xdr:from>
        <xdr:to>
          <xdr:col>15</xdr:col>
          <xdr:colOff>1866900</xdr:colOff>
          <xdr:row>8</xdr:row>
          <xdr:rowOff>518160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533400</xdr:rowOff>
        </xdr:from>
        <xdr:to>
          <xdr:col>15</xdr:col>
          <xdr:colOff>1562100</xdr:colOff>
          <xdr:row>8</xdr:row>
          <xdr:rowOff>708660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708660</xdr:rowOff>
        </xdr:from>
        <xdr:to>
          <xdr:col>15</xdr:col>
          <xdr:colOff>3337560</xdr:colOff>
          <xdr:row>8</xdr:row>
          <xdr:rowOff>1013460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1013460</xdr:rowOff>
        </xdr:from>
        <xdr:to>
          <xdr:col>15</xdr:col>
          <xdr:colOff>1866900</xdr:colOff>
          <xdr:row>8</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1234440</xdr:rowOff>
        </xdr:from>
        <xdr:to>
          <xdr:col>15</xdr:col>
          <xdr:colOff>1623060</xdr:colOff>
          <xdr:row>8</xdr:row>
          <xdr:rowOff>1470660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1508760</xdr:rowOff>
        </xdr:from>
        <xdr:to>
          <xdr:col>15</xdr:col>
          <xdr:colOff>1882140</xdr:colOff>
          <xdr:row>8</xdr:row>
          <xdr:rowOff>1737360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1752600</xdr:rowOff>
        </xdr:from>
        <xdr:to>
          <xdr:col>15</xdr:col>
          <xdr:colOff>1691640</xdr:colOff>
          <xdr:row>8</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213360</xdr:rowOff>
        </xdr:from>
        <xdr:to>
          <xdr:col>15</xdr:col>
          <xdr:colOff>1866900</xdr:colOff>
          <xdr:row>9</xdr:row>
          <xdr:rowOff>518160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533400</xdr:rowOff>
        </xdr:from>
        <xdr:to>
          <xdr:col>15</xdr:col>
          <xdr:colOff>1562100</xdr:colOff>
          <xdr:row>9</xdr:row>
          <xdr:rowOff>708660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708660</xdr:rowOff>
        </xdr:from>
        <xdr:to>
          <xdr:col>15</xdr:col>
          <xdr:colOff>3337560</xdr:colOff>
          <xdr:row>9</xdr:row>
          <xdr:rowOff>1013460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1013460</xdr:rowOff>
        </xdr:from>
        <xdr:to>
          <xdr:col>15</xdr:col>
          <xdr:colOff>1866900</xdr:colOff>
          <xdr:row>9</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1234440</xdr:rowOff>
        </xdr:from>
        <xdr:to>
          <xdr:col>15</xdr:col>
          <xdr:colOff>1623060</xdr:colOff>
          <xdr:row>9</xdr:row>
          <xdr:rowOff>1470660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1508760</xdr:rowOff>
        </xdr:from>
        <xdr:to>
          <xdr:col>15</xdr:col>
          <xdr:colOff>1882140</xdr:colOff>
          <xdr:row>9</xdr:row>
          <xdr:rowOff>1737360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1752600</xdr:rowOff>
        </xdr:from>
        <xdr:to>
          <xdr:col>15</xdr:col>
          <xdr:colOff>1691640</xdr:colOff>
          <xdr:row>9</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213360</xdr:rowOff>
        </xdr:from>
        <xdr:to>
          <xdr:col>15</xdr:col>
          <xdr:colOff>1866900</xdr:colOff>
          <xdr:row>10</xdr:row>
          <xdr:rowOff>518160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533400</xdr:rowOff>
        </xdr:from>
        <xdr:to>
          <xdr:col>15</xdr:col>
          <xdr:colOff>1562100</xdr:colOff>
          <xdr:row>10</xdr:row>
          <xdr:rowOff>708660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708660</xdr:rowOff>
        </xdr:from>
        <xdr:to>
          <xdr:col>15</xdr:col>
          <xdr:colOff>3337560</xdr:colOff>
          <xdr:row>10</xdr:row>
          <xdr:rowOff>1013460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1013460</xdr:rowOff>
        </xdr:from>
        <xdr:to>
          <xdr:col>15</xdr:col>
          <xdr:colOff>1866900</xdr:colOff>
          <xdr:row>10</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1234440</xdr:rowOff>
        </xdr:from>
        <xdr:to>
          <xdr:col>15</xdr:col>
          <xdr:colOff>1623060</xdr:colOff>
          <xdr:row>10</xdr:row>
          <xdr:rowOff>1470660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1508760</xdr:rowOff>
        </xdr:from>
        <xdr:to>
          <xdr:col>15</xdr:col>
          <xdr:colOff>1882140</xdr:colOff>
          <xdr:row>10</xdr:row>
          <xdr:rowOff>1737360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1752600</xdr:rowOff>
        </xdr:from>
        <xdr:to>
          <xdr:col>15</xdr:col>
          <xdr:colOff>1691640</xdr:colOff>
          <xdr:row>10</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213360</xdr:rowOff>
        </xdr:from>
        <xdr:to>
          <xdr:col>15</xdr:col>
          <xdr:colOff>1866900</xdr:colOff>
          <xdr:row>11</xdr:row>
          <xdr:rowOff>518160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533400</xdr:rowOff>
        </xdr:from>
        <xdr:to>
          <xdr:col>15</xdr:col>
          <xdr:colOff>1562100</xdr:colOff>
          <xdr:row>11</xdr:row>
          <xdr:rowOff>708660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708660</xdr:rowOff>
        </xdr:from>
        <xdr:to>
          <xdr:col>15</xdr:col>
          <xdr:colOff>3337560</xdr:colOff>
          <xdr:row>11</xdr:row>
          <xdr:rowOff>1013460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1013460</xdr:rowOff>
        </xdr:from>
        <xdr:to>
          <xdr:col>15</xdr:col>
          <xdr:colOff>1866900</xdr:colOff>
          <xdr:row>11</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1234440</xdr:rowOff>
        </xdr:from>
        <xdr:to>
          <xdr:col>15</xdr:col>
          <xdr:colOff>1623060</xdr:colOff>
          <xdr:row>11</xdr:row>
          <xdr:rowOff>1470660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1508760</xdr:rowOff>
        </xdr:from>
        <xdr:to>
          <xdr:col>15</xdr:col>
          <xdr:colOff>1882140</xdr:colOff>
          <xdr:row>11</xdr:row>
          <xdr:rowOff>1737360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1752600</xdr:rowOff>
        </xdr:from>
        <xdr:to>
          <xdr:col>15</xdr:col>
          <xdr:colOff>1691640</xdr:colOff>
          <xdr:row>11</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495F0-7AEB-494C-A586-DB466A7C2569}">
  <sheetPr>
    <tabColor rgb="FF002060"/>
  </sheetPr>
  <dimension ref="A1:J8"/>
  <sheetViews>
    <sheetView showGridLines="0" view="pageLayout" zoomScale="90" zoomScaleNormal="100" zoomScaleSheetLayoutView="120" zoomScalePageLayoutView="90" workbookViewId="0">
      <selection activeCell="E4" sqref="E4"/>
    </sheetView>
  </sheetViews>
  <sheetFormatPr baseColWidth="10" defaultColWidth="11.44140625" defaultRowHeight="14.4" x14ac:dyDescent="0.3"/>
  <cols>
    <col min="1" max="1" width="68.44140625" customWidth="1"/>
    <col min="3" max="3" width="15.44140625" customWidth="1"/>
    <col min="4" max="4" width="14.44140625" customWidth="1"/>
  </cols>
  <sheetData>
    <row r="1" spans="1:10" ht="18" x14ac:dyDescent="0.35">
      <c r="A1" s="68" t="s">
        <v>0</v>
      </c>
      <c r="B1" s="68"/>
      <c r="C1" s="68"/>
      <c r="D1" s="68"/>
    </row>
    <row r="4" spans="1:10" ht="97.5" customHeight="1" x14ac:dyDescent="0.3">
      <c r="A4" s="69" t="s">
        <v>1</v>
      </c>
      <c r="B4" s="69"/>
      <c r="C4" s="69"/>
      <c r="D4" s="6" t="s">
        <v>2</v>
      </c>
      <c r="F4" s="1"/>
      <c r="G4" s="1"/>
      <c r="H4" s="1"/>
      <c r="I4" s="1"/>
      <c r="J4" s="1"/>
    </row>
    <row r="5" spans="1:10" x14ac:dyDescent="0.3">
      <c r="A5" s="4"/>
      <c r="B5" s="4"/>
      <c r="C5" s="4"/>
      <c r="D5" s="5"/>
    </row>
    <row r="6" spans="1:10" x14ac:dyDescent="0.3">
      <c r="A6" s="1"/>
    </row>
    <row r="8" spans="1:10" ht="46.5" customHeight="1" x14ac:dyDescent="0.3">
      <c r="A8" s="69" t="s">
        <v>3</v>
      </c>
      <c r="B8" s="69"/>
      <c r="C8" s="69"/>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9F04BAB7-65C0-4E05-80F0-8ABFAD232BA5}"/>
    <hyperlink ref="D8" location="'Solicitudes PAI'!A1" display="Ir" xr:uid="{0AC8E933-5DF0-460C-B14E-74C260248AD8}"/>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15F4-6FE4-4BD3-BDA2-F3D38CEA1900}">
  <sheetPr>
    <tabColor rgb="FF7030A0"/>
  </sheetPr>
  <dimension ref="A1:Y68"/>
  <sheetViews>
    <sheetView showGridLines="0" tabSelected="1" zoomScale="50" zoomScaleNormal="50" zoomScaleSheetLayoutView="70" zoomScalePageLayoutView="92" workbookViewId="0">
      <selection activeCell="F4" sqref="F4"/>
    </sheetView>
  </sheetViews>
  <sheetFormatPr baseColWidth="10" defaultColWidth="11.44140625" defaultRowHeight="14.4" x14ac:dyDescent="0.3"/>
  <cols>
    <col min="1" max="1" width="23.33203125" style="2" customWidth="1"/>
    <col min="2" max="2" width="28.77734375" style="2" customWidth="1"/>
    <col min="3" max="3" width="27.44140625" style="2" customWidth="1"/>
    <col min="4" max="4" width="16.6640625" style="2" customWidth="1"/>
    <col min="5" max="5" width="17.109375" style="2" customWidth="1"/>
    <col min="6" max="6" width="107.109375" style="2" customWidth="1"/>
    <col min="7" max="7" width="32.33203125" style="2" customWidth="1"/>
    <col min="8" max="8" width="23.33203125" style="2" customWidth="1"/>
    <col min="9" max="9" width="24.109375" style="2" customWidth="1"/>
    <col min="10" max="11" width="19.77734375" style="2" customWidth="1"/>
    <col min="12" max="12" width="22.33203125" style="2" customWidth="1"/>
    <col min="13" max="13" width="34.33203125" style="8" customWidth="1"/>
    <col min="14" max="14" width="32.33203125" style="8" customWidth="1"/>
    <col min="15" max="15" width="28.77734375" style="8" customWidth="1"/>
    <col min="16" max="16" width="54.77734375" style="8" customWidth="1"/>
    <col min="17" max="17" width="19.109375" style="8" customWidth="1"/>
    <col min="18" max="18" width="19.6640625" style="8" customWidth="1"/>
    <col min="19" max="19" width="21.33203125" style="8" customWidth="1"/>
    <col min="20" max="20" width="37.33203125" style="12" customWidth="1"/>
    <col min="21" max="21" width="11.44140625" style="2"/>
    <col min="22" max="22" width="27.109375" style="2" customWidth="1"/>
    <col min="23" max="23" width="18.109375" style="2" hidden="1" customWidth="1"/>
    <col min="24" max="24" width="23.33203125" style="2" hidden="1" customWidth="1"/>
    <col min="25" max="25" width="40.77734375" style="2" hidden="1" customWidth="1"/>
    <col min="26" max="26" width="38.6640625" style="2" customWidth="1"/>
    <col min="27" max="16384" width="11.44140625" style="2"/>
  </cols>
  <sheetData>
    <row r="1" spans="1:25" ht="38.549999999999997" customHeight="1" x14ac:dyDescent="0.3">
      <c r="A1" s="70" t="s">
        <v>156</v>
      </c>
      <c r="B1" s="70"/>
      <c r="C1" s="70"/>
      <c r="D1" s="70"/>
      <c r="E1" s="70"/>
      <c r="F1" s="70"/>
      <c r="G1" s="70"/>
      <c r="H1" s="70"/>
      <c r="I1" s="70"/>
      <c r="J1" s="70"/>
      <c r="K1" s="70"/>
      <c r="L1" s="70"/>
      <c r="M1" s="70"/>
      <c r="N1" s="70"/>
      <c r="O1" s="70"/>
      <c r="P1" s="70"/>
      <c r="Q1" s="70"/>
      <c r="R1" s="70"/>
      <c r="S1" s="70"/>
      <c r="T1" s="71"/>
    </row>
    <row r="2" spans="1:25" s="11" customFormat="1" ht="153" customHeight="1" x14ac:dyDescent="0.3">
      <c r="A2" s="21" t="s">
        <v>5</v>
      </c>
      <c r="B2" s="21" t="s">
        <v>42</v>
      </c>
      <c r="C2" s="21" t="s">
        <v>157</v>
      </c>
      <c r="D2" s="21" t="s">
        <v>155</v>
      </c>
      <c r="E2" s="21" t="s">
        <v>9</v>
      </c>
      <c r="F2" s="21" t="s">
        <v>154</v>
      </c>
      <c r="G2" s="22" t="s">
        <v>261</v>
      </c>
      <c r="H2" s="21" t="s">
        <v>10</v>
      </c>
      <c r="I2" s="21" t="s">
        <v>158</v>
      </c>
      <c r="J2" s="21" t="s">
        <v>6</v>
      </c>
      <c r="K2" s="21" t="s">
        <v>262</v>
      </c>
      <c r="L2" s="21" t="s">
        <v>7</v>
      </c>
      <c r="M2" s="21" t="s">
        <v>159</v>
      </c>
      <c r="N2" s="21" t="s">
        <v>160</v>
      </c>
      <c r="O2" s="21" t="s">
        <v>11</v>
      </c>
      <c r="P2" s="21" t="s">
        <v>183</v>
      </c>
      <c r="Q2" s="20" t="s">
        <v>12</v>
      </c>
      <c r="R2" s="20" t="s">
        <v>13</v>
      </c>
      <c r="S2" s="20" t="s">
        <v>14</v>
      </c>
      <c r="T2" s="20" t="s">
        <v>15</v>
      </c>
    </row>
    <row r="3" spans="1:25" ht="285.45" customHeight="1" x14ac:dyDescent="0.3">
      <c r="A3" s="24">
        <v>45832</v>
      </c>
      <c r="B3" s="19" t="s">
        <v>232</v>
      </c>
      <c r="C3" s="4" t="s">
        <v>248</v>
      </c>
      <c r="D3" s="15" t="s">
        <v>249</v>
      </c>
      <c r="E3" s="19">
        <v>1</v>
      </c>
      <c r="F3" s="63" t="s">
        <v>253</v>
      </c>
      <c r="G3" s="65" t="s">
        <v>260</v>
      </c>
      <c r="H3" s="15" t="s">
        <v>150</v>
      </c>
      <c r="I3" s="19" t="s">
        <v>252</v>
      </c>
      <c r="J3" s="24">
        <v>45832</v>
      </c>
      <c r="K3" s="24">
        <v>45678</v>
      </c>
      <c r="L3" s="129">
        <v>45852</v>
      </c>
      <c r="M3" s="64" t="s">
        <v>250</v>
      </c>
      <c r="N3" s="64" t="s">
        <v>255</v>
      </c>
      <c r="O3" s="25" t="s">
        <v>267</v>
      </c>
      <c r="P3" s="23"/>
      <c r="Q3" s="62" t="s">
        <v>100</v>
      </c>
      <c r="R3" s="7" t="s">
        <v>107</v>
      </c>
      <c r="S3" s="9" t="str">
        <f>+VLOOKUP(R3,Hoja2!C3:E4,2,FALSE)</f>
        <v>Crear actividad en el plan acción</v>
      </c>
      <c r="T3" s="9" t="str">
        <f>+VLOOKUP(R3,Hoja2!F3:G4,2,FALSE)</f>
        <v>Dirijase a la hoja de "solicitudes PAI" y solicite la creación de la actividad con cada uno de los atributos requeridos</v>
      </c>
      <c r="V3" s="10"/>
      <c r="W3" s="19" t="s">
        <v>232</v>
      </c>
      <c r="X3" s="15" t="s">
        <v>150</v>
      </c>
    </row>
    <row r="4" spans="1:25" ht="178.2" customHeight="1" x14ac:dyDescent="0.3">
      <c r="A4" s="15"/>
      <c r="B4" s="19"/>
      <c r="C4" s="15"/>
      <c r="D4" s="15"/>
      <c r="E4" s="15"/>
      <c r="F4" s="15"/>
      <c r="G4" s="15"/>
      <c r="H4" s="15"/>
      <c r="J4" s="15"/>
      <c r="K4" s="15"/>
      <c r="L4" s="15"/>
      <c r="M4" s="7"/>
      <c r="N4" s="7"/>
      <c r="O4" s="25"/>
      <c r="P4" s="23"/>
      <c r="Q4" s="7"/>
      <c r="R4" s="7"/>
      <c r="S4" s="9" t="e">
        <f>+VLOOKUP(R4,Hoja2!C4:E5,2,FALSE)</f>
        <v>#N/A</v>
      </c>
      <c r="T4" s="9" t="e">
        <f>+VLOOKUP(R4,Hoja2!F4:G5,2,FALSE)</f>
        <v>#N/A</v>
      </c>
      <c r="W4" s="15" t="s">
        <v>233</v>
      </c>
      <c r="X4" s="15" t="s">
        <v>151</v>
      </c>
    </row>
    <row r="5" spans="1:25" ht="181.95" customHeight="1" x14ac:dyDescent="0.3">
      <c r="A5" s="15"/>
      <c r="B5" s="19"/>
      <c r="C5" s="15"/>
      <c r="D5" s="15"/>
      <c r="E5" s="15"/>
      <c r="F5" s="15"/>
      <c r="G5" s="15"/>
      <c r="H5" s="15"/>
      <c r="I5" s="15"/>
      <c r="J5" s="15"/>
      <c r="K5" s="15"/>
      <c r="L5" s="15"/>
      <c r="M5" s="7"/>
      <c r="N5" s="7"/>
      <c r="O5" s="7"/>
      <c r="P5" s="23"/>
      <c r="Q5" s="7"/>
      <c r="R5" s="7"/>
      <c r="S5" s="9" t="e">
        <f>+VLOOKUP(R5,Hoja2!C5:E6,2,FALSE)</f>
        <v>#N/A</v>
      </c>
      <c r="T5" s="9" t="e">
        <f>+VLOOKUP(R5,Hoja2!F5:G6,2,FALSE)</f>
        <v>#N/A</v>
      </c>
      <c r="W5" s="15" t="s">
        <v>231</v>
      </c>
    </row>
    <row r="6" spans="1:25" ht="181.95" customHeight="1" x14ac:dyDescent="0.3">
      <c r="A6" s="15"/>
      <c r="B6" s="19"/>
      <c r="C6" s="15"/>
      <c r="D6" s="15"/>
      <c r="E6" s="15"/>
      <c r="F6" s="15"/>
      <c r="G6" s="15"/>
      <c r="H6" s="15"/>
      <c r="I6" s="15"/>
      <c r="J6" s="15"/>
      <c r="K6" s="15"/>
      <c r="L6" s="15"/>
      <c r="M6" s="7"/>
      <c r="N6" s="7"/>
      <c r="O6" s="7"/>
      <c r="P6" s="23"/>
      <c r="Q6" s="7"/>
      <c r="R6" s="7"/>
      <c r="S6" s="9" t="e">
        <f>+VLOOKUP(R6,Hoja2!C6:E7,2,FALSE)</f>
        <v>#N/A</v>
      </c>
      <c r="T6" s="9" t="e">
        <f>+VLOOKUP(R6,Hoja2!F6:G7,2,FALSE)</f>
        <v>#N/A</v>
      </c>
      <c r="W6" s="19" t="s">
        <v>234</v>
      </c>
      <c r="Y6" s="10" t="s">
        <v>238</v>
      </c>
    </row>
    <row r="7" spans="1:25" ht="193.95" customHeight="1" x14ac:dyDescent="0.3">
      <c r="A7" s="15"/>
      <c r="B7" s="19"/>
      <c r="C7" s="15"/>
      <c r="D7" s="15"/>
      <c r="E7" s="15"/>
      <c r="F7" s="15"/>
      <c r="G7" s="15"/>
      <c r="H7" s="15"/>
      <c r="I7" s="15"/>
      <c r="J7" s="15"/>
      <c r="K7" s="15"/>
      <c r="L7" s="15"/>
      <c r="M7" s="7"/>
      <c r="N7" s="7"/>
      <c r="O7" s="7"/>
      <c r="P7" s="23"/>
      <c r="Q7" s="7"/>
      <c r="R7" s="7" t="s">
        <v>100</v>
      </c>
      <c r="S7" s="9" t="e">
        <f>+VLOOKUP(R7,Hoja2!C7:E8,2,FALSE)</f>
        <v>#N/A</v>
      </c>
      <c r="T7" s="9" t="e">
        <f>+VLOOKUP(R7,Hoja2!F7:G8,2,FALSE)</f>
        <v>#N/A</v>
      </c>
      <c r="W7" s="15" t="s">
        <v>235</v>
      </c>
    </row>
    <row r="8" spans="1:25" ht="182.55" customHeight="1" x14ac:dyDescent="0.3">
      <c r="A8" s="15"/>
      <c r="B8" s="19"/>
      <c r="C8" s="15"/>
      <c r="D8" s="15"/>
      <c r="E8" s="15"/>
      <c r="F8" s="15"/>
      <c r="G8" s="15"/>
      <c r="H8" s="15"/>
      <c r="I8" s="15"/>
      <c r="J8" s="15"/>
      <c r="K8" s="15"/>
      <c r="L8" s="15"/>
      <c r="M8" s="7"/>
      <c r="N8" s="7"/>
      <c r="O8" s="7"/>
      <c r="P8" s="23"/>
      <c r="Q8" s="7"/>
      <c r="R8" s="7"/>
      <c r="S8" s="9" t="e">
        <f>+VLOOKUP(R8,Hoja2!C8:E9,2,FALSE)</f>
        <v>#N/A</v>
      </c>
      <c r="T8" s="9" t="e">
        <f>+VLOOKUP(R8,Hoja2!F8:G9,2,FALSE)</f>
        <v>#N/A</v>
      </c>
      <c r="W8" s="15" t="s">
        <v>236</v>
      </c>
    </row>
    <row r="9" spans="1:25" ht="188.55" customHeight="1" x14ac:dyDescent="0.3">
      <c r="A9" s="15"/>
      <c r="B9" s="19"/>
      <c r="C9" s="15"/>
      <c r="D9" s="15"/>
      <c r="E9" s="15"/>
      <c r="F9" s="15"/>
      <c r="G9" s="15"/>
      <c r="H9" s="15"/>
      <c r="I9" s="15"/>
      <c r="J9" s="15"/>
      <c r="K9" s="15"/>
      <c r="L9" s="15"/>
      <c r="M9" s="7"/>
      <c r="N9" s="7"/>
      <c r="O9" s="7"/>
      <c r="P9" s="23"/>
      <c r="Q9" s="7"/>
      <c r="R9" s="7"/>
      <c r="S9" s="9" t="e">
        <f>+VLOOKUP(R9,Hoja2!C9:E10,2,FALSE)</f>
        <v>#N/A</v>
      </c>
      <c r="T9" s="9" t="e">
        <f>+VLOOKUP(R9,Hoja2!F9:G10,2,FALSE)</f>
        <v>#N/A</v>
      </c>
      <c r="W9" s="19" t="s">
        <v>241</v>
      </c>
    </row>
    <row r="10" spans="1:25" ht="191.55" customHeight="1" x14ac:dyDescent="0.3">
      <c r="A10" s="15"/>
      <c r="B10" s="19"/>
      <c r="C10" s="15"/>
      <c r="D10" s="15"/>
      <c r="E10" s="15"/>
      <c r="F10" s="15"/>
      <c r="G10" s="15"/>
      <c r="H10" s="15"/>
      <c r="I10" s="15"/>
      <c r="J10" s="15"/>
      <c r="K10" s="15"/>
      <c r="L10" s="15"/>
      <c r="M10" s="7"/>
      <c r="N10" s="7"/>
      <c r="O10" s="7"/>
      <c r="P10" s="23"/>
      <c r="Q10" s="7"/>
      <c r="R10" s="7"/>
      <c r="S10" s="9" t="e">
        <f>+VLOOKUP(R10,Hoja2!C10:E11,2,FALSE)</f>
        <v>#N/A</v>
      </c>
      <c r="T10" s="9" t="e">
        <f>+VLOOKUP(R10,Hoja2!F10:G11,2,FALSE)</f>
        <v>#N/A</v>
      </c>
      <c r="W10" s="15" t="s">
        <v>237</v>
      </c>
    </row>
    <row r="11" spans="1:25" ht="192" customHeight="1" x14ac:dyDescent="0.3">
      <c r="A11" s="15"/>
      <c r="B11" s="19"/>
      <c r="C11" s="15"/>
      <c r="D11" s="15"/>
      <c r="E11" s="15"/>
      <c r="F11" s="15"/>
      <c r="G11" s="15"/>
      <c r="H11" s="15"/>
      <c r="I11" s="15"/>
      <c r="J11" s="15"/>
      <c r="K11" s="15"/>
      <c r="L11" s="15"/>
      <c r="M11" s="7"/>
      <c r="N11" s="7"/>
      <c r="O11" s="7"/>
      <c r="P11" s="23"/>
      <c r="Q11" s="7"/>
      <c r="R11" s="7"/>
      <c r="S11" s="9" t="e">
        <f>+VLOOKUP(R11,Hoja2!C11:E12,2,FALSE)</f>
        <v>#N/A</v>
      </c>
      <c r="T11" s="9" t="e">
        <f>+VLOOKUP(R11,Hoja2!F11:G12,2,FALSE)</f>
        <v>#N/A</v>
      </c>
      <c r="W11" s="15" t="s">
        <v>239</v>
      </c>
      <c r="Y11" s="2" t="s">
        <v>240</v>
      </c>
    </row>
    <row r="12" spans="1:25" ht="185.55" customHeight="1" x14ac:dyDescent="0.3">
      <c r="A12" s="15"/>
      <c r="B12" s="19"/>
      <c r="C12" s="15"/>
      <c r="D12" s="15"/>
      <c r="E12" s="15"/>
      <c r="F12" s="15"/>
      <c r="G12" s="15"/>
      <c r="H12" s="15"/>
      <c r="I12" s="15"/>
      <c r="J12" s="15"/>
      <c r="K12" s="15"/>
      <c r="L12" s="15"/>
      <c r="M12" s="7"/>
      <c r="N12" s="7"/>
      <c r="O12" s="7"/>
      <c r="P12" s="23"/>
      <c r="Q12" s="7"/>
      <c r="R12" s="7"/>
      <c r="S12" s="9" t="e">
        <f>+VLOOKUP(R12,Hoja2!C12:E13,2,FALSE)</f>
        <v>#N/A</v>
      </c>
      <c r="T12" s="9" t="e">
        <f>+VLOOKUP(R12,Hoja2!F12:G13,2,FALSE)</f>
        <v>#N/A</v>
      </c>
    </row>
    <row r="13" spans="1:25" x14ac:dyDescent="0.3">
      <c r="T13" s="12" t="str">
        <f>(IF('Analisis de causas'!R13="SI",Listas!$C$1,IF('Analisis de causas'!R13="NO",Listas!$C$2,"")))</f>
        <v/>
      </c>
    </row>
    <row r="14" spans="1:25" x14ac:dyDescent="0.3">
      <c r="T14" s="12" t="str">
        <f>(IF('Analisis de causas'!R14="SI",Listas!$C$1,IF('Analisis de causas'!R14="NO",Listas!$C$2,"")))</f>
        <v/>
      </c>
    </row>
    <row r="15" spans="1:25" x14ac:dyDescent="0.3">
      <c r="T15" s="12" t="str">
        <f>(IF('Analisis de causas'!R15="SI",Listas!$C$1,IF('Analisis de causas'!R15="NO",Listas!$C$2,"")))</f>
        <v/>
      </c>
    </row>
    <row r="16" spans="1:25" x14ac:dyDescent="0.3">
      <c r="T16" s="12" t="str">
        <f>(IF('Analisis de causas'!R16="SI",Listas!$C$1,IF('Analisis de causas'!R16="NO",Listas!$C$2,"")))</f>
        <v/>
      </c>
    </row>
    <row r="17" spans="20:20" x14ac:dyDescent="0.3">
      <c r="T17" s="12" t="str">
        <f>(IF('Analisis de causas'!R17="SI",Listas!$C$1,IF('Analisis de causas'!R17="NO",Listas!$C$2,"")))</f>
        <v/>
      </c>
    </row>
    <row r="18" spans="20:20" x14ac:dyDescent="0.3">
      <c r="T18" s="12" t="str">
        <f>(IF('Analisis de causas'!R18="SI",Listas!$C$1,IF('Analisis de causas'!R18="NO",Listas!$C$2,"")))</f>
        <v/>
      </c>
    </row>
    <row r="19" spans="20:20" x14ac:dyDescent="0.3">
      <c r="T19" s="12" t="str">
        <f>(IF('Analisis de causas'!R19="SI",Listas!$C$1,IF('Analisis de causas'!R19="NO",Listas!$C$2,"")))</f>
        <v/>
      </c>
    </row>
    <row r="20" spans="20:20" x14ac:dyDescent="0.3">
      <c r="T20" s="12" t="str">
        <f>(IF('Analisis de causas'!R20="SI",Listas!$C$1,IF('Analisis de causas'!R20="NO",Listas!$C$2,"")))</f>
        <v/>
      </c>
    </row>
    <row r="21" spans="20:20" x14ac:dyDescent="0.3">
      <c r="T21" s="12" t="str">
        <f>(IF('Analisis de causas'!R21="SI",Listas!$C$1,IF('Analisis de causas'!R21="NO",Listas!$C$2,"")))</f>
        <v/>
      </c>
    </row>
    <row r="22" spans="20:20" x14ac:dyDescent="0.3">
      <c r="T22" s="12" t="str">
        <f>(IF('Analisis de causas'!R22="SI",Listas!$C$1,IF('Analisis de causas'!R22="NO",Listas!$C$2,"")))</f>
        <v/>
      </c>
    </row>
    <row r="23" spans="20:20" x14ac:dyDescent="0.3">
      <c r="T23" s="12" t="str">
        <f>(IF('Analisis de causas'!R23="SI",Listas!$C$1,IF('Analisis de causas'!R23="NO",Listas!$C$2,"")))</f>
        <v/>
      </c>
    </row>
    <row r="24" spans="20:20" x14ac:dyDescent="0.3">
      <c r="T24" s="12" t="str">
        <f>(IF('Analisis de causas'!R24="SI",Listas!$C$1,IF('Analisis de causas'!R24="NO",Listas!$C$2,"")))</f>
        <v/>
      </c>
    </row>
    <row r="25" spans="20:20" x14ac:dyDescent="0.3">
      <c r="T25" s="12" t="str">
        <f>(IF('Analisis de causas'!R25="SI",Listas!$C$1,IF('Analisis de causas'!R25="NO",Listas!$C$2,"")))</f>
        <v/>
      </c>
    </row>
    <row r="26" spans="20:20" x14ac:dyDescent="0.3">
      <c r="T26" s="12" t="str">
        <f>(IF('Analisis de causas'!R26="SI",Listas!$C$1,IF('Analisis de causas'!R26="NO",Listas!$C$2,"")))</f>
        <v/>
      </c>
    </row>
    <row r="27" spans="20:20" x14ac:dyDescent="0.3">
      <c r="T27" s="12" t="str">
        <f>(IF('Analisis de causas'!R27="SI",Listas!$C$1,IF('Analisis de causas'!R27="NO",Listas!$C$2,"")))</f>
        <v/>
      </c>
    </row>
    <row r="28" spans="20:20" x14ac:dyDescent="0.3">
      <c r="T28" s="12" t="str">
        <f>(IF('Analisis de causas'!R28="SI",Listas!$C$1,IF('Analisis de causas'!R28="NO",Listas!$C$2,"")))</f>
        <v/>
      </c>
    </row>
    <row r="29" spans="20:20" x14ac:dyDescent="0.3">
      <c r="T29" s="12" t="str">
        <f>(IF('Analisis de causas'!R29="SI",Listas!$C$1,IF('Analisis de causas'!R29="NO",Listas!$C$2,"")))</f>
        <v/>
      </c>
    </row>
    <row r="30" spans="20:20" x14ac:dyDescent="0.3">
      <c r="T30" s="12" t="str">
        <f>(IF('Analisis de causas'!R30="SI",Listas!$C$1,IF('Analisis de causas'!R30="NO",Listas!$C$2,"")))</f>
        <v/>
      </c>
    </row>
    <row r="31" spans="20:20" x14ac:dyDescent="0.3">
      <c r="T31" s="12" t="str">
        <f>(IF('Analisis de causas'!R31="SI",Listas!$C$1,IF('Analisis de causas'!R31="NO",Listas!$C$2,"")))</f>
        <v/>
      </c>
    </row>
    <row r="32" spans="20:20" x14ac:dyDescent="0.3">
      <c r="T32" s="12" t="str">
        <f>(IF('Analisis de causas'!R32="SI",Listas!$C$1,IF('Analisis de causas'!R32="NO",Listas!$C$2,"")))</f>
        <v/>
      </c>
    </row>
    <row r="33" spans="20:20" x14ac:dyDescent="0.3">
      <c r="T33" s="12" t="str">
        <f>(IF('Analisis de causas'!R33="SI",Listas!$C$1,IF('Analisis de causas'!R33="NO",Listas!$C$2,"")))</f>
        <v/>
      </c>
    </row>
    <row r="34" spans="20:20" x14ac:dyDescent="0.3">
      <c r="T34" s="12" t="str">
        <f>(IF('Analisis de causas'!R34="SI",Listas!$C$1,IF('Analisis de causas'!R34="NO",Listas!$C$2,"")))</f>
        <v/>
      </c>
    </row>
    <row r="35" spans="20:20" x14ac:dyDescent="0.3">
      <c r="T35" s="12" t="str">
        <f>(IF('Analisis de causas'!R35="SI",Listas!$C$1,IF('Analisis de causas'!R35="NO",Listas!$C$2,"")))</f>
        <v/>
      </c>
    </row>
    <row r="36" spans="20:20" x14ac:dyDescent="0.3">
      <c r="T36" s="12" t="str">
        <f>(IF('Analisis de causas'!R36="SI",Listas!$C$1,IF('Analisis de causas'!R36="NO",Listas!$C$2,"")))</f>
        <v/>
      </c>
    </row>
    <row r="37" spans="20:20" x14ac:dyDescent="0.3">
      <c r="T37" s="12" t="str">
        <f>(IF('Analisis de causas'!R37="SI",Listas!$C$1,IF('Analisis de causas'!R37="NO",Listas!$C$2,"")))</f>
        <v/>
      </c>
    </row>
    <row r="38" spans="20:20" x14ac:dyDescent="0.3">
      <c r="T38" s="12" t="str">
        <f>(IF('Analisis de causas'!R38="SI",Listas!$C$1,IF('Analisis de causas'!R38="NO",Listas!$C$2,"")))</f>
        <v/>
      </c>
    </row>
    <row r="39" spans="20:20" x14ac:dyDescent="0.3">
      <c r="T39" s="12" t="str">
        <f>(IF('Analisis de causas'!R39="SI",Listas!$C$1,IF('Analisis de causas'!R39="NO",Listas!$C$2,"")))</f>
        <v/>
      </c>
    </row>
    <row r="40" spans="20:20" x14ac:dyDescent="0.3">
      <c r="T40" s="12" t="str">
        <f>(IF('Analisis de causas'!R40="SI",Listas!$C$1,IF('Analisis de causas'!R40="NO",Listas!$C$2,"")))</f>
        <v/>
      </c>
    </row>
    <row r="41" spans="20:20" x14ac:dyDescent="0.3">
      <c r="T41" s="12" t="str">
        <f>(IF('Analisis de causas'!R41="SI",Listas!$C$1,IF('Analisis de causas'!R41="NO",Listas!$C$2,"")))</f>
        <v/>
      </c>
    </row>
    <row r="42" spans="20:20" x14ac:dyDescent="0.3">
      <c r="T42" s="12" t="str">
        <f>(IF('Analisis de causas'!R42="SI",Listas!$C$1,IF('Analisis de causas'!R42="NO",Listas!$C$2,"")))</f>
        <v/>
      </c>
    </row>
    <row r="43" spans="20:20" x14ac:dyDescent="0.3">
      <c r="T43" s="12" t="str">
        <f>(IF('Analisis de causas'!R43="SI",Listas!$C$1,IF('Analisis de causas'!R43="NO",Listas!$C$2,"")))</f>
        <v/>
      </c>
    </row>
    <row r="44" spans="20:20" x14ac:dyDescent="0.3">
      <c r="T44" s="12" t="str">
        <f>(IF('Analisis de causas'!R44="SI",Listas!$C$1,IF('Analisis de causas'!R44="NO",Listas!$C$2,"")))</f>
        <v/>
      </c>
    </row>
    <row r="45" spans="20:20" x14ac:dyDescent="0.3">
      <c r="T45" s="12" t="str">
        <f>(IF('Analisis de causas'!R45="SI",Listas!$C$1,IF('Analisis de causas'!R45="NO",Listas!$C$2,"")))</f>
        <v/>
      </c>
    </row>
    <row r="46" spans="20:20" x14ac:dyDescent="0.3">
      <c r="T46" s="12" t="str">
        <f>(IF('Analisis de causas'!R46="SI",Listas!$C$1,IF('Analisis de causas'!R46="NO",Listas!$C$2,"")))</f>
        <v/>
      </c>
    </row>
    <row r="47" spans="20:20" x14ac:dyDescent="0.3">
      <c r="T47" s="12" t="str">
        <f>(IF('Analisis de causas'!R47="SI",Listas!$C$1,IF('Analisis de causas'!R47="NO",Listas!$C$2,"")))</f>
        <v/>
      </c>
    </row>
    <row r="48" spans="20:20" x14ac:dyDescent="0.3">
      <c r="T48" s="12" t="str">
        <f>(IF('Analisis de causas'!R48="SI",Listas!$C$1,IF('Analisis de causas'!R48="NO",Listas!$C$2,"")))</f>
        <v/>
      </c>
    </row>
    <row r="49" spans="20:20" x14ac:dyDescent="0.3">
      <c r="T49" s="12" t="str">
        <f>(IF('Analisis de causas'!R49="SI",Listas!$C$1,IF('Analisis de causas'!R49="NO",Listas!$C$2,"")))</f>
        <v/>
      </c>
    </row>
    <row r="50" spans="20:20" x14ac:dyDescent="0.3">
      <c r="T50" s="12" t="str">
        <f>(IF('Analisis de causas'!R50="SI",Listas!$C$1,IF('Analisis de causas'!R50="NO",Listas!$C$2,"")))</f>
        <v/>
      </c>
    </row>
    <row r="51" spans="20:20" x14ac:dyDescent="0.3">
      <c r="T51" s="12" t="str">
        <f>(IF('Analisis de causas'!R51="SI",Listas!$C$1,IF('Analisis de causas'!R51="NO",Listas!$C$2,"")))</f>
        <v/>
      </c>
    </row>
    <row r="52" spans="20:20" x14ac:dyDescent="0.3">
      <c r="T52" s="12" t="str">
        <f>(IF('Analisis de causas'!R52="SI",Listas!$C$1,IF('Analisis de causas'!R52="NO",Listas!$C$2,"")))</f>
        <v/>
      </c>
    </row>
    <row r="53" spans="20:20" x14ac:dyDescent="0.3">
      <c r="T53" s="12" t="str">
        <f>(IF('Analisis de causas'!R53="SI",Listas!$C$1,IF('Analisis de causas'!R53="NO",Listas!$C$2,"")))</f>
        <v/>
      </c>
    </row>
    <row r="54" spans="20:20" x14ac:dyDescent="0.3">
      <c r="T54" s="12" t="str">
        <f>(IF('Analisis de causas'!R54="SI",Listas!$C$1,IF('Analisis de causas'!R54="NO",Listas!$C$2,"")))</f>
        <v/>
      </c>
    </row>
    <row r="55" spans="20:20" x14ac:dyDescent="0.3">
      <c r="T55" s="12" t="str">
        <f>(IF('Analisis de causas'!R55="SI",Listas!$C$1,IF('Analisis de causas'!R55="NO",Listas!$C$2,"")))</f>
        <v/>
      </c>
    </row>
    <row r="56" spans="20:20" x14ac:dyDescent="0.3">
      <c r="T56" s="12" t="str">
        <f>(IF('Analisis de causas'!R56="SI",Listas!$C$1,IF('Analisis de causas'!R56="NO",Listas!$C$2,"")))</f>
        <v/>
      </c>
    </row>
    <row r="57" spans="20:20" x14ac:dyDescent="0.3">
      <c r="T57" s="12" t="str">
        <f>(IF('Analisis de causas'!R57="SI",Listas!$C$1,IF('Analisis de causas'!R57="NO",Listas!$C$2,"")))</f>
        <v/>
      </c>
    </row>
    <row r="58" spans="20:20" x14ac:dyDescent="0.3">
      <c r="T58" s="12" t="str">
        <f>(IF('Analisis de causas'!R58="SI",Listas!$C$1,IF('Analisis de causas'!R58="NO",Listas!$C$2,"")))</f>
        <v/>
      </c>
    </row>
    <row r="59" spans="20:20" x14ac:dyDescent="0.3">
      <c r="T59" s="12" t="str">
        <f>(IF('Analisis de causas'!R59="SI",Listas!$C$1,IF('Analisis de causas'!R59="NO",Listas!$C$2,"")))</f>
        <v/>
      </c>
    </row>
    <row r="60" spans="20:20" x14ac:dyDescent="0.3">
      <c r="T60" s="12" t="str">
        <f>(IF('Analisis de causas'!R60="SI",Listas!$C$1,IF('Analisis de causas'!R60="NO",Listas!$C$2,"")))</f>
        <v/>
      </c>
    </row>
    <row r="61" spans="20:20" x14ac:dyDescent="0.3">
      <c r="T61" s="12" t="str">
        <f>(IF('Analisis de causas'!R61="SI",Listas!$C$1,IF('Analisis de causas'!R61="NO",Listas!$C$2,"")))</f>
        <v/>
      </c>
    </row>
    <row r="62" spans="20:20" x14ac:dyDescent="0.3">
      <c r="T62" s="12" t="str">
        <f>(IF('Analisis de causas'!R62="SI",Listas!$C$1,IF('Analisis de causas'!R62="NO",Listas!$C$2,"")))</f>
        <v/>
      </c>
    </row>
    <row r="63" spans="20:20" x14ac:dyDescent="0.3">
      <c r="T63" s="12" t="str">
        <f>(IF('Analisis de causas'!R63="SI",Listas!$C$1,IF('Analisis de causas'!R63="NO",Listas!$C$2,"")))</f>
        <v/>
      </c>
    </row>
    <row r="64" spans="20:20" x14ac:dyDescent="0.3">
      <c r="T64" s="12" t="str">
        <f>(IF('Analisis de causas'!R64="SI",Listas!$C$1,IF('Analisis de causas'!R64="NO",Listas!$C$2,"")))</f>
        <v/>
      </c>
    </row>
    <row r="65" spans="20:20" x14ac:dyDescent="0.3">
      <c r="T65" s="12" t="str">
        <f>(IF('Analisis de causas'!R65="SI",Listas!$C$1,IF('Analisis de causas'!R65="NO",Listas!$C$2,"")))</f>
        <v/>
      </c>
    </row>
    <row r="66" spans="20:20" x14ac:dyDescent="0.3">
      <c r="T66" s="12" t="str">
        <f>(IF('Analisis de causas'!R66="SI",Listas!$C$1,IF('Analisis de causas'!R66="NO",Listas!$C$2,"")))</f>
        <v/>
      </c>
    </row>
    <row r="67" spans="20:20" x14ac:dyDescent="0.3">
      <c r="T67" s="12" t="str">
        <f>(IF('Analisis de causas'!R67="SI",Listas!$C$1,IF('Analisis de causas'!R67="NO",Listas!$C$2,"")))</f>
        <v/>
      </c>
    </row>
    <row r="68" spans="20:20" x14ac:dyDescent="0.3">
      <c r="T68" s="12" t="str">
        <f>(IF('Analisis de causas'!R68="SI",Listas!$C$1,IF('Analisis de causas'!R68="NO",Listas!$C$2,"")))</f>
        <v/>
      </c>
    </row>
  </sheetData>
  <sheetProtection formatCells="0" formatColumns="0" formatRows="0" insertColumns="0" insertRows="0" insertHyperlinks="0" deleteColumns="0" deleteRows="0" sort="0" autoFilter="0" pivotTables="0"/>
  <mergeCells count="1">
    <mergeCell ref="A1:T1"/>
  </mergeCells>
  <dataValidations count="2">
    <dataValidation type="list" allowBlank="1" showInputMessage="1" showErrorMessage="1" sqref="H3:H12" xr:uid="{22FC271B-F70C-404D-8048-60EF35599A5C}">
      <formula1>$X$3:$X$4</formula1>
    </dataValidation>
    <dataValidation type="list" allowBlank="1" showInputMessage="1" showErrorMessage="1" sqref="B3:B12" xr:uid="{C39C6B43-022C-4E2B-9943-6A2FAAB192E1}">
      <formula1>$W$3:$W$11</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&amp;"Arial,Normal"FOR-EST-DPG-007&amp;"Arial,Negrita"
VERSIÓN: &amp;"Arial,Normal"005</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99060</xdr:colOff>
                    <xdr:row>2</xdr:row>
                    <xdr:rowOff>213360</xdr:rowOff>
                  </from>
                  <to>
                    <xdr:col>15</xdr:col>
                    <xdr:colOff>1866900</xdr:colOff>
                    <xdr:row>2</xdr:row>
                    <xdr:rowOff>518160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99060</xdr:colOff>
                    <xdr:row>2</xdr:row>
                    <xdr:rowOff>533400</xdr:rowOff>
                  </from>
                  <to>
                    <xdr:col>15</xdr:col>
                    <xdr:colOff>1562100</xdr:colOff>
                    <xdr:row>2</xdr:row>
                    <xdr:rowOff>708660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99060</xdr:colOff>
                    <xdr:row>2</xdr:row>
                    <xdr:rowOff>708660</xdr:rowOff>
                  </from>
                  <to>
                    <xdr:col>15</xdr:col>
                    <xdr:colOff>3337560</xdr:colOff>
                    <xdr:row>2</xdr:row>
                    <xdr:rowOff>1013460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99060</xdr:colOff>
                    <xdr:row>2</xdr:row>
                    <xdr:rowOff>1013460</xdr:rowOff>
                  </from>
                  <to>
                    <xdr:col>15</xdr:col>
                    <xdr:colOff>1866900</xdr:colOff>
                    <xdr:row>2</xdr:row>
                    <xdr:rowOff>1219200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99060</xdr:colOff>
                    <xdr:row>2</xdr:row>
                    <xdr:rowOff>1234440</xdr:rowOff>
                  </from>
                  <to>
                    <xdr:col>15</xdr:col>
                    <xdr:colOff>1623060</xdr:colOff>
                    <xdr:row>2</xdr:row>
                    <xdr:rowOff>1470660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114300</xdr:colOff>
                    <xdr:row>2</xdr:row>
                    <xdr:rowOff>1508760</xdr:rowOff>
                  </from>
                  <to>
                    <xdr:col>15</xdr:col>
                    <xdr:colOff>1882140</xdr:colOff>
                    <xdr:row>2</xdr:row>
                    <xdr:rowOff>1737360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1752600</xdr:rowOff>
                  </from>
                  <to>
                    <xdr:col>15</xdr:col>
                    <xdr:colOff>1691640</xdr:colOff>
                    <xdr:row>2</xdr:row>
                    <xdr:rowOff>1981200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99060</xdr:colOff>
                    <xdr:row>3</xdr:row>
                    <xdr:rowOff>213360</xdr:rowOff>
                  </from>
                  <to>
                    <xdr:col>15</xdr:col>
                    <xdr:colOff>1866900</xdr:colOff>
                    <xdr:row>3</xdr:row>
                    <xdr:rowOff>518160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99060</xdr:colOff>
                    <xdr:row>3</xdr:row>
                    <xdr:rowOff>533400</xdr:rowOff>
                  </from>
                  <to>
                    <xdr:col>15</xdr:col>
                    <xdr:colOff>1562100</xdr:colOff>
                    <xdr:row>3</xdr:row>
                    <xdr:rowOff>708660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99060</xdr:colOff>
                    <xdr:row>3</xdr:row>
                    <xdr:rowOff>708660</xdr:rowOff>
                  </from>
                  <to>
                    <xdr:col>15</xdr:col>
                    <xdr:colOff>3337560</xdr:colOff>
                    <xdr:row>3</xdr:row>
                    <xdr:rowOff>1013460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99060</xdr:colOff>
                    <xdr:row>3</xdr:row>
                    <xdr:rowOff>1013460</xdr:rowOff>
                  </from>
                  <to>
                    <xdr:col>15</xdr:col>
                    <xdr:colOff>1866900</xdr:colOff>
                    <xdr:row>3</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99060</xdr:colOff>
                    <xdr:row>3</xdr:row>
                    <xdr:rowOff>1234440</xdr:rowOff>
                  </from>
                  <to>
                    <xdr:col>15</xdr:col>
                    <xdr:colOff>1623060</xdr:colOff>
                    <xdr:row>3</xdr:row>
                    <xdr:rowOff>1470660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114300</xdr:colOff>
                    <xdr:row>3</xdr:row>
                    <xdr:rowOff>1508760</xdr:rowOff>
                  </from>
                  <to>
                    <xdr:col>15</xdr:col>
                    <xdr:colOff>1882140</xdr:colOff>
                    <xdr:row>3</xdr:row>
                    <xdr:rowOff>1737360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3</xdr:row>
                    <xdr:rowOff>1752600</xdr:rowOff>
                  </from>
                  <to>
                    <xdr:col>15</xdr:col>
                    <xdr:colOff>1691640</xdr:colOff>
                    <xdr:row>3</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99060</xdr:colOff>
                    <xdr:row>4</xdr:row>
                    <xdr:rowOff>213360</xdr:rowOff>
                  </from>
                  <to>
                    <xdr:col>15</xdr:col>
                    <xdr:colOff>1866900</xdr:colOff>
                    <xdr:row>4</xdr:row>
                    <xdr:rowOff>518160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99060</xdr:colOff>
                    <xdr:row>4</xdr:row>
                    <xdr:rowOff>533400</xdr:rowOff>
                  </from>
                  <to>
                    <xdr:col>15</xdr:col>
                    <xdr:colOff>1562100</xdr:colOff>
                    <xdr:row>4</xdr:row>
                    <xdr:rowOff>708660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99060</xdr:colOff>
                    <xdr:row>4</xdr:row>
                    <xdr:rowOff>708660</xdr:rowOff>
                  </from>
                  <to>
                    <xdr:col>15</xdr:col>
                    <xdr:colOff>3337560</xdr:colOff>
                    <xdr:row>4</xdr:row>
                    <xdr:rowOff>1013460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99060</xdr:colOff>
                    <xdr:row>4</xdr:row>
                    <xdr:rowOff>1013460</xdr:rowOff>
                  </from>
                  <to>
                    <xdr:col>15</xdr:col>
                    <xdr:colOff>1866900</xdr:colOff>
                    <xdr:row>4</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99060</xdr:colOff>
                    <xdr:row>4</xdr:row>
                    <xdr:rowOff>1234440</xdr:rowOff>
                  </from>
                  <to>
                    <xdr:col>15</xdr:col>
                    <xdr:colOff>1623060</xdr:colOff>
                    <xdr:row>4</xdr:row>
                    <xdr:rowOff>1470660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114300</xdr:colOff>
                    <xdr:row>4</xdr:row>
                    <xdr:rowOff>1508760</xdr:rowOff>
                  </from>
                  <to>
                    <xdr:col>15</xdr:col>
                    <xdr:colOff>1882140</xdr:colOff>
                    <xdr:row>4</xdr:row>
                    <xdr:rowOff>1737360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4</xdr:row>
                    <xdr:rowOff>1752600</xdr:rowOff>
                  </from>
                  <to>
                    <xdr:col>15</xdr:col>
                    <xdr:colOff>1691640</xdr:colOff>
                    <xdr:row>4</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99060</xdr:colOff>
                    <xdr:row>5</xdr:row>
                    <xdr:rowOff>213360</xdr:rowOff>
                  </from>
                  <to>
                    <xdr:col>15</xdr:col>
                    <xdr:colOff>1866900</xdr:colOff>
                    <xdr:row>5</xdr:row>
                    <xdr:rowOff>518160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99060</xdr:colOff>
                    <xdr:row>5</xdr:row>
                    <xdr:rowOff>533400</xdr:rowOff>
                  </from>
                  <to>
                    <xdr:col>15</xdr:col>
                    <xdr:colOff>1562100</xdr:colOff>
                    <xdr:row>5</xdr:row>
                    <xdr:rowOff>708660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99060</xdr:colOff>
                    <xdr:row>5</xdr:row>
                    <xdr:rowOff>708660</xdr:rowOff>
                  </from>
                  <to>
                    <xdr:col>15</xdr:col>
                    <xdr:colOff>3337560</xdr:colOff>
                    <xdr:row>5</xdr:row>
                    <xdr:rowOff>1013460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99060</xdr:colOff>
                    <xdr:row>5</xdr:row>
                    <xdr:rowOff>1013460</xdr:rowOff>
                  </from>
                  <to>
                    <xdr:col>15</xdr:col>
                    <xdr:colOff>1866900</xdr:colOff>
                    <xdr:row>5</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99060</xdr:colOff>
                    <xdr:row>5</xdr:row>
                    <xdr:rowOff>1234440</xdr:rowOff>
                  </from>
                  <to>
                    <xdr:col>15</xdr:col>
                    <xdr:colOff>1623060</xdr:colOff>
                    <xdr:row>5</xdr:row>
                    <xdr:rowOff>1470660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114300</xdr:colOff>
                    <xdr:row>5</xdr:row>
                    <xdr:rowOff>1508760</xdr:rowOff>
                  </from>
                  <to>
                    <xdr:col>15</xdr:col>
                    <xdr:colOff>1882140</xdr:colOff>
                    <xdr:row>5</xdr:row>
                    <xdr:rowOff>1737360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5</xdr:row>
                    <xdr:rowOff>1752600</xdr:rowOff>
                  </from>
                  <to>
                    <xdr:col>15</xdr:col>
                    <xdr:colOff>1691640</xdr:colOff>
                    <xdr:row>5</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99060</xdr:colOff>
                    <xdr:row>6</xdr:row>
                    <xdr:rowOff>213360</xdr:rowOff>
                  </from>
                  <to>
                    <xdr:col>15</xdr:col>
                    <xdr:colOff>1866900</xdr:colOff>
                    <xdr:row>6</xdr:row>
                    <xdr:rowOff>518160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99060</xdr:colOff>
                    <xdr:row>6</xdr:row>
                    <xdr:rowOff>533400</xdr:rowOff>
                  </from>
                  <to>
                    <xdr:col>15</xdr:col>
                    <xdr:colOff>1562100</xdr:colOff>
                    <xdr:row>6</xdr:row>
                    <xdr:rowOff>708660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99060</xdr:colOff>
                    <xdr:row>6</xdr:row>
                    <xdr:rowOff>708660</xdr:rowOff>
                  </from>
                  <to>
                    <xdr:col>15</xdr:col>
                    <xdr:colOff>3337560</xdr:colOff>
                    <xdr:row>6</xdr:row>
                    <xdr:rowOff>1013460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99060</xdr:colOff>
                    <xdr:row>6</xdr:row>
                    <xdr:rowOff>1013460</xdr:rowOff>
                  </from>
                  <to>
                    <xdr:col>15</xdr:col>
                    <xdr:colOff>1866900</xdr:colOff>
                    <xdr:row>6</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99060</xdr:colOff>
                    <xdr:row>6</xdr:row>
                    <xdr:rowOff>1234440</xdr:rowOff>
                  </from>
                  <to>
                    <xdr:col>15</xdr:col>
                    <xdr:colOff>1623060</xdr:colOff>
                    <xdr:row>6</xdr:row>
                    <xdr:rowOff>1470660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114300</xdr:colOff>
                    <xdr:row>6</xdr:row>
                    <xdr:rowOff>1508760</xdr:rowOff>
                  </from>
                  <to>
                    <xdr:col>15</xdr:col>
                    <xdr:colOff>1882140</xdr:colOff>
                    <xdr:row>6</xdr:row>
                    <xdr:rowOff>1737360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6</xdr:row>
                    <xdr:rowOff>1752600</xdr:rowOff>
                  </from>
                  <to>
                    <xdr:col>15</xdr:col>
                    <xdr:colOff>1691640</xdr:colOff>
                    <xdr:row>6</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99060</xdr:colOff>
                    <xdr:row>7</xdr:row>
                    <xdr:rowOff>213360</xdr:rowOff>
                  </from>
                  <to>
                    <xdr:col>15</xdr:col>
                    <xdr:colOff>1866900</xdr:colOff>
                    <xdr:row>7</xdr:row>
                    <xdr:rowOff>518160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99060</xdr:colOff>
                    <xdr:row>7</xdr:row>
                    <xdr:rowOff>533400</xdr:rowOff>
                  </from>
                  <to>
                    <xdr:col>15</xdr:col>
                    <xdr:colOff>1562100</xdr:colOff>
                    <xdr:row>7</xdr:row>
                    <xdr:rowOff>708660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99060</xdr:colOff>
                    <xdr:row>7</xdr:row>
                    <xdr:rowOff>708660</xdr:rowOff>
                  </from>
                  <to>
                    <xdr:col>15</xdr:col>
                    <xdr:colOff>3337560</xdr:colOff>
                    <xdr:row>7</xdr:row>
                    <xdr:rowOff>1013460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99060</xdr:colOff>
                    <xdr:row>7</xdr:row>
                    <xdr:rowOff>1013460</xdr:rowOff>
                  </from>
                  <to>
                    <xdr:col>15</xdr:col>
                    <xdr:colOff>1866900</xdr:colOff>
                    <xdr:row>7</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99060</xdr:colOff>
                    <xdr:row>7</xdr:row>
                    <xdr:rowOff>1234440</xdr:rowOff>
                  </from>
                  <to>
                    <xdr:col>15</xdr:col>
                    <xdr:colOff>1623060</xdr:colOff>
                    <xdr:row>7</xdr:row>
                    <xdr:rowOff>1470660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114300</xdr:colOff>
                    <xdr:row>7</xdr:row>
                    <xdr:rowOff>1508760</xdr:rowOff>
                  </from>
                  <to>
                    <xdr:col>15</xdr:col>
                    <xdr:colOff>1882140</xdr:colOff>
                    <xdr:row>7</xdr:row>
                    <xdr:rowOff>1737360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7</xdr:row>
                    <xdr:rowOff>1752600</xdr:rowOff>
                  </from>
                  <to>
                    <xdr:col>15</xdr:col>
                    <xdr:colOff>1691640</xdr:colOff>
                    <xdr:row>7</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99060</xdr:colOff>
                    <xdr:row>8</xdr:row>
                    <xdr:rowOff>213360</xdr:rowOff>
                  </from>
                  <to>
                    <xdr:col>15</xdr:col>
                    <xdr:colOff>1866900</xdr:colOff>
                    <xdr:row>8</xdr:row>
                    <xdr:rowOff>518160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99060</xdr:colOff>
                    <xdr:row>8</xdr:row>
                    <xdr:rowOff>533400</xdr:rowOff>
                  </from>
                  <to>
                    <xdr:col>15</xdr:col>
                    <xdr:colOff>1562100</xdr:colOff>
                    <xdr:row>8</xdr:row>
                    <xdr:rowOff>708660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99060</xdr:colOff>
                    <xdr:row>8</xdr:row>
                    <xdr:rowOff>708660</xdr:rowOff>
                  </from>
                  <to>
                    <xdr:col>15</xdr:col>
                    <xdr:colOff>3337560</xdr:colOff>
                    <xdr:row>8</xdr:row>
                    <xdr:rowOff>1013460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99060</xdr:colOff>
                    <xdr:row>8</xdr:row>
                    <xdr:rowOff>1013460</xdr:rowOff>
                  </from>
                  <to>
                    <xdr:col>15</xdr:col>
                    <xdr:colOff>1866900</xdr:colOff>
                    <xdr:row>8</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99060</xdr:colOff>
                    <xdr:row>8</xdr:row>
                    <xdr:rowOff>1234440</xdr:rowOff>
                  </from>
                  <to>
                    <xdr:col>15</xdr:col>
                    <xdr:colOff>1623060</xdr:colOff>
                    <xdr:row>8</xdr:row>
                    <xdr:rowOff>1470660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114300</xdr:colOff>
                    <xdr:row>8</xdr:row>
                    <xdr:rowOff>1508760</xdr:rowOff>
                  </from>
                  <to>
                    <xdr:col>15</xdr:col>
                    <xdr:colOff>1882140</xdr:colOff>
                    <xdr:row>8</xdr:row>
                    <xdr:rowOff>1737360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8</xdr:row>
                    <xdr:rowOff>1752600</xdr:rowOff>
                  </from>
                  <to>
                    <xdr:col>15</xdr:col>
                    <xdr:colOff>1691640</xdr:colOff>
                    <xdr:row>8</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99060</xdr:colOff>
                    <xdr:row>9</xdr:row>
                    <xdr:rowOff>213360</xdr:rowOff>
                  </from>
                  <to>
                    <xdr:col>15</xdr:col>
                    <xdr:colOff>1866900</xdr:colOff>
                    <xdr:row>9</xdr:row>
                    <xdr:rowOff>518160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99060</xdr:colOff>
                    <xdr:row>9</xdr:row>
                    <xdr:rowOff>533400</xdr:rowOff>
                  </from>
                  <to>
                    <xdr:col>15</xdr:col>
                    <xdr:colOff>1562100</xdr:colOff>
                    <xdr:row>9</xdr:row>
                    <xdr:rowOff>708660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99060</xdr:colOff>
                    <xdr:row>9</xdr:row>
                    <xdr:rowOff>708660</xdr:rowOff>
                  </from>
                  <to>
                    <xdr:col>15</xdr:col>
                    <xdr:colOff>3337560</xdr:colOff>
                    <xdr:row>9</xdr:row>
                    <xdr:rowOff>1013460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99060</xdr:colOff>
                    <xdr:row>9</xdr:row>
                    <xdr:rowOff>1013460</xdr:rowOff>
                  </from>
                  <to>
                    <xdr:col>15</xdr:col>
                    <xdr:colOff>1866900</xdr:colOff>
                    <xdr:row>9</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99060</xdr:colOff>
                    <xdr:row>9</xdr:row>
                    <xdr:rowOff>1234440</xdr:rowOff>
                  </from>
                  <to>
                    <xdr:col>15</xdr:col>
                    <xdr:colOff>1623060</xdr:colOff>
                    <xdr:row>9</xdr:row>
                    <xdr:rowOff>1470660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114300</xdr:colOff>
                    <xdr:row>9</xdr:row>
                    <xdr:rowOff>1508760</xdr:rowOff>
                  </from>
                  <to>
                    <xdr:col>15</xdr:col>
                    <xdr:colOff>1882140</xdr:colOff>
                    <xdr:row>9</xdr:row>
                    <xdr:rowOff>1737360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9</xdr:row>
                    <xdr:rowOff>1752600</xdr:rowOff>
                  </from>
                  <to>
                    <xdr:col>15</xdr:col>
                    <xdr:colOff>1691640</xdr:colOff>
                    <xdr:row>9</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99060</xdr:colOff>
                    <xdr:row>10</xdr:row>
                    <xdr:rowOff>213360</xdr:rowOff>
                  </from>
                  <to>
                    <xdr:col>15</xdr:col>
                    <xdr:colOff>1866900</xdr:colOff>
                    <xdr:row>10</xdr:row>
                    <xdr:rowOff>518160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99060</xdr:colOff>
                    <xdr:row>10</xdr:row>
                    <xdr:rowOff>533400</xdr:rowOff>
                  </from>
                  <to>
                    <xdr:col>15</xdr:col>
                    <xdr:colOff>1562100</xdr:colOff>
                    <xdr:row>10</xdr:row>
                    <xdr:rowOff>708660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99060</xdr:colOff>
                    <xdr:row>10</xdr:row>
                    <xdr:rowOff>708660</xdr:rowOff>
                  </from>
                  <to>
                    <xdr:col>15</xdr:col>
                    <xdr:colOff>3337560</xdr:colOff>
                    <xdr:row>10</xdr:row>
                    <xdr:rowOff>1013460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99060</xdr:colOff>
                    <xdr:row>10</xdr:row>
                    <xdr:rowOff>1013460</xdr:rowOff>
                  </from>
                  <to>
                    <xdr:col>15</xdr:col>
                    <xdr:colOff>1866900</xdr:colOff>
                    <xdr:row>10</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99060</xdr:colOff>
                    <xdr:row>10</xdr:row>
                    <xdr:rowOff>1234440</xdr:rowOff>
                  </from>
                  <to>
                    <xdr:col>15</xdr:col>
                    <xdr:colOff>1623060</xdr:colOff>
                    <xdr:row>10</xdr:row>
                    <xdr:rowOff>1470660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114300</xdr:colOff>
                    <xdr:row>10</xdr:row>
                    <xdr:rowOff>1508760</xdr:rowOff>
                  </from>
                  <to>
                    <xdr:col>15</xdr:col>
                    <xdr:colOff>1882140</xdr:colOff>
                    <xdr:row>10</xdr:row>
                    <xdr:rowOff>1737360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10</xdr:row>
                    <xdr:rowOff>1752600</xdr:rowOff>
                  </from>
                  <to>
                    <xdr:col>15</xdr:col>
                    <xdr:colOff>1691640</xdr:colOff>
                    <xdr:row>10</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99060</xdr:colOff>
                    <xdr:row>11</xdr:row>
                    <xdr:rowOff>213360</xdr:rowOff>
                  </from>
                  <to>
                    <xdr:col>15</xdr:col>
                    <xdr:colOff>1866900</xdr:colOff>
                    <xdr:row>11</xdr:row>
                    <xdr:rowOff>518160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99060</xdr:colOff>
                    <xdr:row>11</xdr:row>
                    <xdr:rowOff>533400</xdr:rowOff>
                  </from>
                  <to>
                    <xdr:col>15</xdr:col>
                    <xdr:colOff>1562100</xdr:colOff>
                    <xdr:row>11</xdr:row>
                    <xdr:rowOff>708660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99060</xdr:colOff>
                    <xdr:row>11</xdr:row>
                    <xdr:rowOff>708660</xdr:rowOff>
                  </from>
                  <to>
                    <xdr:col>15</xdr:col>
                    <xdr:colOff>3337560</xdr:colOff>
                    <xdr:row>11</xdr:row>
                    <xdr:rowOff>1013460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99060</xdr:colOff>
                    <xdr:row>11</xdr:row>
                    <xdr:rowOff>1013460</xdr:rowOff>
                  </from>
                  <to>
                    <xdr:col>15</xdr:col>
                    <xdr:colOff>1866900</xdr:colOff>
                    <xdr:row>11</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99060</xdr:colOff>
                    <xdr:row>11</xdr:row>
                    <xdr:rowOff>1234440</xdr:rowOff>
                  </from>
                  <to>
                    <xdr:col>15</xdr:col>
                    <xdr:colOff>1623060</xdr:colOff>
                    <xdr:row>11</xdr:row>
                    <xdr:rowOff>1470660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114300</xdr:colOff>
                    <xdr:row>11</xdr:row>
                    <xdr:rowOff>1508760</xdr:rowOff>
                  </from>
                  <to>
                    <xdr:col>15</xdr:col>
                    <xdr:colOff>1882140</xdr:colOff>
                    <xdr:row>11</xdr:row>
                    <xdr:rowOff>1737360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11</xdr:row>
                    <xdr:rowOff>1752600</xdr:rowOff>
                  </from>
                  <to>
                    <xdr:col>15</xdr:col>
                    <xdr:colOff>1691640</xdr:colOff>
                    <xdr:row>11</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A98DCB0-EDDF-4E75-89CB-9BB5DC0A1175}">
          <x14:formula1>
            <xm:f>Listas!$A$1:$A$2</xm:f>
          </x14:formula1>
          <xm:sqref>S13:S1048576 Q3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78C0-9CDF-4D68-A45F-A8461F989BE0}">
  <sheetPr>
    <tabColor rgb="FF00B0F0"/>
  </sheetPr>
  <dimension ref="B1:DD27"/>
  <sheetViews>
    <sheetView showGridLines="0" topLeftCell="A5" zoomScale="50" zoomScaleNormal="50" zoomScaleSheetLayoutView="85" workbookViewId="0">
      <selection activeCell="B25" sqref="B25:DD25"/>
    </sheetView>
  </sheetViews>
  <sheetFormatPr baseColWidth="10" defaultColWidth="11.44140625" defaultRowHeight="13.2" x14ac:dyDescent="0.25"/>
  <cols>
    <col min="1" max="1" width="1.44140625" style="17" customWidth="1"/>
    <col min="2" max="10" width="1" style="17" customWidth="1"/>
    <col min="11" max="11" width="5.6640625" style="17" customWidth="1"/>
    <col min="12" max="12" width="16" style="17" customWidth="1"/>
    <col min="13" max="31" width="1" style="17" customWidth="1"/>
    <col min="32" max="33" width="1.109375" style="17" customWidth="1"/>
    <col min="34" max="34" width="1" style="17" customWidth="1"/>
    <col min="35" max="35" width="22.77734375" style="17" customWidth="1"/>
    <col min="36" max="36" width="1.109375" style="17" customWidth="1"/>
    <col min="37" max="54" width="1" style="17" customWidth="1"/>
    <col min="55" max="55" width="24.6640625" style="17" customWidth="1"/>
    <col min="56" max="64" width="1" style="17" customWidth="1"/>
    <col min="65" max="65" width="1.109375" style="17" customWidth="1"/>
    <col min="66" max="66" width="1" style="17" customWidth="1"/>
    <col min="67" max="67" width="27.33203125" style="17" customWidth="1"/>
    <col min="68" max="68" width="4.33203125" style="17" customWidth="1"/>
    <col min="69" max="69" width="5.109375" style="17" customWidth="1"/>
    <col min="70" max="70" width="15.44140625" style="17" customWidth="1"/>
    <col min="71" max="71" width="19.33203125" style="17" customWidth="1"/>
    <col min="72" max="72" width="15.77734375" style="17" customWidth="1"/>
    <col min="73" max="73" width="3" style="17" customWidth="1"/>
    <col min="74" max="75" width="1" style="17" customWidth="1"/>
    <col min="76" max="76" width="2.109375" style="17" customWidth="1"/>
    <col min="77" max="77" width="7.44140625" style="17" customWidth="1"/>
    <col min="78" max="78" width="1" style="17" hidden="1" customWidth="1"/>
    <col min="79" max="79" width="1" style="17" customWidth="1"/>
    <col min="80" max="80" width="1.109375" style="17" customWidth="1"/>
    <col min="81" max="81" width="1" style="17" customWidth="1"/>
    <col min="82" max="82" width="1.109375" style="17" customWidth="1"/>
    <col min="83" max="83" width="1" style="17" customWidth="1"/>
    <col min="84" max="84" width="6.33203125" style="17" customWidth="1"/>
    <col min="85" max="87" width="1" style="17" customWidth="1"/>
    <col min="88" max="88" width="2.109375" style="17" customWidth="1"/>
    <col min="89" max="89" width="1" style="17" customWidth="1"/>
    <col min="90" max="90" width="1.33203125" style="17" customWidth="1"/>
    <col min="91" max="106" width="1" style="17" customWidth="1"/>
    <col min="107" max="107" width="9.6640625" style="17" customWidth="1"/>
    <col min="108" max="108" width="27.6640625" style="17" customWidth="1"/>
    <col min="109" max="109" width="0.77734375" style="17" customWidth="1"/>
    <col min="110" max="110" width="11.44140625" style="17"/>
    <col min="111" max="111" width="0" style="17" hidden="1" customWidth="1"/>
    <col min="112" max="16384" width="11.44140625" style="17"/>
  </cols>
  <sheetData>
    <row r="1" spans="2:108" ht="16.5" customHeight="1" x14ac:dyDescent="0.25">
      <c r="B1" s="76" t="s">
        <v>186</v>
      </c>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c r="CN1" s="77"/>
      <c r="CO1" s="77"/>
      <c r="CP1" s="77"/>
      <c r="CQ1" s="77"/>
      <c r="CR1" s="77"/>
      <c r="CS1" s="77"/>
      <c r="CT1" s="77"/>
      <c r="CU1" s="77"/>
      <c r="CV1" s="77"/>
      <c r="CW1" s="77"/>
      <c r="CX1" s="77"/>
      <c r="CY1" s="77"/>
      <c r="CZ1" s="77"/>
      <c r="DA1" s="77"/>
      <c r="DB1" s="77"/>
      <c r="DC1" s="77"/>
      <c r="DD1" s="78"/>
    </row>
    <row r="2" spans="2:108" ht="26.55" customHeight="1" x14ac:dyDescent="0.25">
      <c r="B2" s="79"/>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1"/>
    </row>
    <row r="3" spans="2:108" ht="48.75" customHeight="1" thickBot="1" x14ac:dyDescent="0.3">
      <c r="B3" s="83" t="s">
        <v>184</v>
      </c>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5"/>
    </row>
    <row r="4" spans="2:108" ht="23.25" customHeight="1" x14ac:dyDescent="0.25">
      <c r="B4" s="86" t="s">
        <v>257</v>
      </c>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8"/>
    </row>
    <row r="5" spans="2:108" ht="24.75" customHeight="1" x14ac:dyDescent="0.25">
      <c r="B5" s="89"/>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1"/>
    </row>
    <row r="6" spans="2:108" ht="55.95" customHeight="1" x14ac:dyDescent="0.25">
      <c r="B6" s="92" t="s">
        <v>152</v>
      </c>
      <c r="C6" s="92"/>
      <c r="D6" s="92"/>
      <c r="E6" s="92"/>
      <c r="F6" s="92"/>
      <c r="G6" s="92"/>
      <c r="H6" s="92"/>
      <c r="I6" s="92"/>
      <c r="J6" s="92"/>
      <c r="K6" s="92"/>
      <c r="L6" s="92"/>
      <c r="M6" s="92"/>
      <c r="N6" s="92"/>
      <c r="O6" s="92"/>
      <c r="P6" s="93" t="s">
        <v>153</v>
      </c>
      <c r="Q6" s="93"/>
      <c r="R6" s="93"/>
      <c r="S6" s="93"/>
      <c r="T6" s="93"/>
      <c r="U6" s="93"/>
      <c r="V6" s="93"/>
      <c r="W6" s="93"/>
      <c r="X6" s="93"/>
      <c r="Y6" s="93"/>
      <c r="Z6" s="93"/>
      <c r="AA6" s="93"/>
      <c r="AB6" s="93"/>
      <c r="AC6" s="93"/>
      <c r="AD6" s="93"/>
      <c r="AE6" s="93"/>
      <c r="AF6" s="93"/>
      <c r="AG6" s="93"/>
      <c r="AH6" s="93"/>
      <c r="AI6" s="93"/>
      <c r="AJ6" s="93" t="s">
        <v>153</v>
      </c>
      <c r="AK6" s="93"/>
      <c r="AL6" s="93"/>
      <c r="AM6" s="93"/>
      <c r="AN6" s="93"/>
      <c r="AO6" s="93"/>
      <c r="AP6" s="93"/>
      <c r="AQ6" s="93"/>
      <c r="AR6" s="93"/>
      <c r="AS6" s="93"/>
      <c r="AT6" s="93"/>
      <c r="AU6" s="93"/>
      <c r="AV6" s="93"/>
      <c r="AW6" s="93"/>
      <c r="AX6" s="93"/>
      <c r="AY6" s="93"/>
      <c r="AZ6" s="93"/>
      <c r="BA6" s="93"/>
      <c r="BB6" s="93"/>
      <c r="BC6" s="93"/>
      <c r="BD6" s="93" t="s">
        <v>153</v>
      </c>
      <c r="BE6" s="93"/>
      <c r="BF6" s="93"/>
      <c r="BG6" s="93"/>
      <c r="BH6" s="93"/>
      <c r="BI6" s="93"/>
      <c r="BJ6" s="93"/>
      <c r="BK6" s="93"/>
      <c r="BL6" s="93"/>
      <c r="BM6" s="93"/>
      <c r="BN6" s="93"/>
      <c r="BO6" s="93"/>
      <c r="BP6" s="93" t="s">
        <v>153</v>
      </c>
      <c r="BQ6" s="93"/>
      <c r="BR6" s="93"/>
      <c r="BS6" s="93"/>
      <c r="BT6" s="93"/>
      <c r="BU6" s="93"/>
      <c r="BV6" s="93"/>
      <c r="BW6" s="93"/>
      <c r="BX6" s="93"/>
      <c r="BY6" s="93"/>
      <c r="BZ6" s="93"/>
      <c r="CA6" s="93"/>
      <c r="CB6" s="93"/>
      <c r="CC6" s="93"/>
      <c r="CD6" s="93"/>
      <c r="CE6" s="93"/>
      <c r="CF6" s="93"/>
      <c r="CG6" s="93"/>
      <c r="CH6" s="93"/>
      <c r="CI6" s="93"/>
      <c r="CJ6" s="93"/>
      <c r="CK6" s="93" t="s">
        <v>153</v>
      </c>
      <c r="CL6" s="93"/>
      <c r="CM6" s="93"/>
      <c r="CN6" s="93"/>
      <c r="CO6" s="93"/>
      <c r="CP6" s="93"/>
      <c r="CQ6" s="93"/>
      <c r="CR6" s="93"/>
      <c r="CS6" s="93"/>
      <c r="CT6" s="93"/>
      <c r="CU6" s="93"/>
      <c r="CV6" s="93"/>
      <c r="CW6" s="93"/>
      <c r="CX6" s="93"/>
      <c r="CY6" s="93"/>
      <c r="CZ6" s="93"/>
      <c r="DA6" s="93"/>
      <c r="DB6" s="93"/>
      <c r="DC6" s="93"/>
      <c r="DD6" s="93"/>
    </row>
    <row r="7" spans="2:108" ht="12.75" customHeight="1" x14ac:dyDescent="0.25">
      <c r="B7" s="95"/>
      <c r="C7" s="95"/>
      <c r="D7" s="95"/>
      <c r="E7" s="95"/>
      <c r="F7" s="95"/>
      <c r="G7" s="95"/>
      <c r="H7" s="95"/>
      <c r="I7" s="95"/>
      <c r="J7" s="95"/>
      <c r="K7" s="95"/>
      <c r="L7" s="95"/>
      <c r="M7" s="95"/>
      <c r="N7" s="95"/>
      <c r="O7" s="95"/>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3"/>
      <c r="CN7" s="73"/>
      <c r="CO7" s="73"/>
      <c r="CP7" s="73"/>
      <c r="CQ7" s="73"/>
      <c r="CR7" s="73"/>
      <c r="CS7" s="73"/>
      <c r="CT7" s="73"/>
      <c r="CU7" s="73"/>
      <c r="CV7" s="73"/>
      <c r="CW7" s="73"/>
      <c r="CX7" s="73"/>
      <c r="CY7" s="73"/>
      <c r="CZ7" s="73"/>
      <c r="DA7" s="73"/>
      <c r="DB7" s="73"/>
      <c r="DC7" s="73"/>
      <c r="DD7" s="73"/>
    </row>
    <row r="8" spans="2:108" x14ac:dyDescent="0.25">
      <c r="B8" s="95"/>
      <c r="C8" s="95"/>
      <c r="D8" s="95"/>
      <c r="E8" s="95"/>
      <c r="F8" s="95"/>
      <c r="G8" s="95"/>
      <c r="H8" s="95"/>
      <c r="I8" s="95"/>
      <c r="J8" s="95"/>
      <c r="K8" s="95"/>
      <c r="L8" s="95"/>
      <c r="M8" s="95"/>
      <c r="N8" s="95"/>
      <c r="O8" s="95"/>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row>
    <row r="9" spans="2:108" x14ac:dyDescent="0.25">
      <c r="B9" s="95"/>
      <c r="C9" s="95"/>
      <c r="D9" s="95"/>
      <c r="E9" s="95"/>
      <c r="F9" s="95"/>
      <c r="G9" s="95"/>
      <c r="H9" s="95"/>
      <c r="I9" s="95"/>
      <c r="J9" s="95"/>
      <c r="K9" s="95"/>
      <c r="L9" s="95"/>
      <c r="M9" s="95"/>
      <c r="N9" s="95"/>
      <c r="O9" s="95"/>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row>
    <row r="10" spans="2:108" x14ac:dyDescent="0.25">
      <c r="B10" s="95"/>
      <c r="C10" s="95"/>
      <c r="D10" s="95"/>
      <c r="E10" s="95"/>
      <c r="F10" s="95"/>
      <c r="G10" s="95"/>
      <c r="H10" s="95"/>
      <c r="I10" s="95"/>
      <c r="J10" s="95"/>
      <c r="K10" s="95"/>
      <c r="L10" s="95"/>
      <c r="M10" s="95"/>
      <c r="N10" s="95"/>
      <c r="O10" s="95"/>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row>
    <row r="11" spans="2:108" x14ac:dyDescent="0.25">
      <c r="B11" s="95"/>
      <c r="C11" s="95"/>
      <c r="D11" s="95"/>
      <c r="E11" s="95"/>
      <c r="F11" s="95"/>
      <c r="G11" s="95"/>
      <c r="H11" s="95"/>
      <c r="I11" s="95"/>
      <c r="J11" s="95"/>
      <c r="K11" s="95"/>
      <c r="L11" s="95"/>
      <c r="M11" s="95"/>
      <c r="N11" s="95"/>
      <c r="O11" s="95"/>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row>
    <row r="12" spans="2:108" x14ac:dyDescent="0.25">
      <c r="B12" s="95"/>
      <c r="C12" s="95"/>
      <c r="D12" s="95"/>
      <c r="E12" s="95"/>
      <c r="F12" s="95"/>
      <c r="G12" s="95"/>
      <c r="H12" s="95"/>
      <c r="I12" s="95"/>
      <c r="J12" s="95"/>
      <c r="K12" s="95"/>
      <c r="L12" s="95"/>
      <c r="M12" s="95"/>
      <c r="N12" s="95"/>
      <c r="O12" s="95"/>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row>
    <row r="13" spans="2:108" ht="33" customHeight="1" x14ac:dyDescent="0.25">
      <c r="B13" s="95"/>
      <c r="C13" s="95"/>
      <c r="D13" s="95"/>
      <c r="E13" s="95"/>
      <c r="F13" s="95"/>
      <c r="G13" s="95"/>
      <c r="H13" s="95"/>
      <c r="I13" s="95"/>
      <c r="J13" s="95"/>
      <c r="K13" s="95"/>
      <c r="L13" s="95"/>
      <c r="M13" s="95"/>
      <c r="N13" s="95"/>
      <c r="O13" s="95"/>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row>
    <row r="14" spans="2:108" ht="12.75" customHeight="1" x14ac:dyDescent="0.25">
      <c r="B14" s="95"/>
      <c r="C14" s="95"/>
      <c r="D14" s="95"/>
      <c r="E14" s="95"/>
      <c r="F14" s="95"/>
      <c r="G14" s="95"/>
      <c r="H14" s="95"/>
      <c r="I14" s="95"/>
      <c r="J14" s="95"/>
      <c r="K14" s="95"/>
      <c r="L14" s="95"/>
      <c r="M14" s="95"/>
      <c r="N14" s="95"/>
      <c r="O14" s="95"/>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94"/>
      <c r="CL14" s="94"/>
      <c r="CM14" s="94"/>
      <c r="CN14" s="94"/>
      <c r="CO14" s="94"/>
      <c r="CP14" s="94"/>
      <c r="CQ14" s="94"/>
      <c r="CR14" s="94"/>
      <c r="CS14" s="94"/>
      <c r="CT14" s="94"/>
      <c r="CU14" s="94"/>
      <c r="CV14" s="94"/>
      <c r="CW14" s="94"/>
      <c r="CX14" s="94"/>
      <c r="CY14" s="94"/>
      <c r="CZ14" s="94"/>
      <c r="DA14" s="94"/>
      <c r="DB14" s="94"/>
      <c r="DC14" s="94"/>
      <c r="DD14" s="94"/>
    </row>
    <row r="15" spans="2:108" x14ac:dyDescent="0.25">
      <c r="B15" s="95"/>
      <c r="C15" s="95"/>
      <c r="D15" s="95"/>
      <c r="E15" s="95"/>
      <c r="F15" s="95"/>
      <c r="G15" s="95"/>
      <c r="H15" s="95"/>
      <c r="I15" s="95"/>
      <c r="J15" s="95"/>
      <c r="K15" s="95"/>
      <c r="L15" s="95"/>
      <c r="M15" s="95"/>
      <c r="N15" s="95"/>
      <c r="O15" s="95"/>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94"/>
      <c r="CL15" s="94"/>
      <c r="CM15" s="94"/>
      <c r="CN15" s="94"/>
      <c r="CO15" s="94"/>
      <c r="CP15" s="94"/>
      <c r="CQ15" s="94"/>
      <c r="CR15" s="94"/>
      <c r="CS15" s="94"/>
      <c r="CT15" s="94"/>
      <c r="CU15" s="94"/>
      <c r="CV15" s="94"/>
      <c r="CW15" s="94"/>
      <c r="CX15" s="94"/>
      <c r="CY15" s="94"/>
      <c r="CZ15" s="94"/>
      <c r="DA15" s="94"/>
      <c r="DB15" s="94"/>
      <c r="DC15" s="94"/>
      <c r="DD15" s="94"/>
    </row>
    <row r="16" spans="2:108" x14ac:dyDescent="0.25">
      <c r="B16" s="95"/>
      <c r="C16" s="95"/>
      <c r="D16" s="95"/>
      <c r="E16" s="95"/>
      <c r="F16" s="95"/>
      <c r="G16" s="95"/>
      <c r="H16" s="95"/>
      <c r="I16" s="95"/>
      <c r="J16" s="95"/>
      <c r="K16" s="95"/>
      <c r="L16" s="95"/>
      <c r="M16" s="95"/>
      <c r="N16" s="95"/>
      <c r="O16" s="95"/>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94"/>
      <c r="CL16" s="94"/>
      <c r="CM16" s="94"/>
      <c r="CN16" s="94"/>
      <c r="CO16" s="94"/>
      <c r="CP16" s="94"/>
      <c r="CQ16" s="94"/>
      <c r="CR16" s="94"/>
      <c r="CS16" s="94"/>
      <c r="CT16" s="94"/>
      <c r="CU16" s="94"/>
      <c r="CV16" s="94"/>
      <c r="CW16" s="94"/>
      <c r="CX16" s="94"/>
      <c r="CY16" s="94"/>
      <c r="CZ16" s="94"/>
      <c r="DA16" s="94"/>
      <c r="DB16" s="94"/>
      <c r="DC16" s="94"/>
      <c r="DD16" s="94"/>
    </row>
    <row r="17" spans="2:108" x14ac:dyDescent="0.25">
      <c r="B17" s="95"/>
      <c r="C17" s="95"/>
      <c r="D17" s="95"/>
      <c r="E17" s="95"/>
      <c r="F17" s="95"/>
      <c r="G17" s="95"/>
      <c r="H17" s="95"/>
      <c r="I17" s="95"/>
      <c r="J17" s="95"/>
      <c r="K17" s="95"/>
      <c r="L17" s="95"/>
      <c r="M17" s="95"/>
      <c r="N17" s="95"/>
      <c r="O17" s="95"/>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94"/>
      <c r="CL17" s="94"/>
      <c r="CM17" s="94"/>
      <c r="CN17" s="94"/>
      <c r="CO17" s="94"/>
      <c r="CP17" s="94"/>
      <c r="CQ17" s="94"/>
      <c r="CR17" s="94"/>
      <c r="CS17" s="94"/>
      <c r="CT17" s="94"/>
      <c r="CU17" s="94"/>
      <c r="CV17" s="94"/>
      <c r="CW17" s="94"/>
      <c r="CX17" s="94"/>
      <c r="CY17" s="94"/>
      <c r="CZ17" s="94"/>
      <c r="DA17" s="94"/>
      <c r="DB17" s="94"/>
      <c r="DC17" s="94"/>
      <c r="DD17" s="94"/>
    </row>
    <row r="18" spans="2:108" x14ac:dyDescent="0.25">
      <c r="B18" s="95"/>
      <c r="C18" s="95"/>
      <c r="D18" s="95"/>
      <c r="E18" s="95"/>
      <c r="F18" s="95"/>
      <c r="G18" s="95"/>
      <c r="H18" s="95"/>
      <c r="I18" s="95"/>
      <c r="J18" s="95"/>
      <c r="K18" s="95"/>
      <c r="L18" s="95"/>
      <c r="M18" s="95"/>
      <c r="N18" s="95"/>
      <c r="O18" s="95"/>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94"/>
      <c r="CL18" s="94"/>
      <c r="CM18" s="94"/>
      <c r="CN18" s="94"/>
      <c r="CO18" s="94"/>
      <c r="CP18" s="94"/>
      <c r="CQ18" s="94"/>
      <c r="CR18" s="94"/>
      <c r="CS18" s="94"/>
      <c r="CT18" s="94"/>
      <c r="CU18" s="94"/>
      <c r="CV18" s="94"/>
      <c r="CW18" s="94"/>
      <c r="CX18" s="94"/>
      <c r="CY18" s="94"/>
      <c r="CZ18" s="94"/>
      <c r="DA18" s="94"/>
      <c r="DB18" s="94"/>
      <c r="DC18" s="94"/>
      <c r="DD18" s="94"/>
    </row>
    <row r="19" spans="2:108" x14ac:dyDescent="0.25">
      <c r="B19" s="95"/>
      <c r="C19" s="95"/>
      <c r="D19" s="95"/>
      <c r="E19" s="95"/>
      <c r="F19" s="95"/>
      <c r="G19" s="95"/>
      <c r="H19" s="95"/>
      <c r="I19" s="95"/>
      <c r="J19" s="95"/>
      <c r="K19" s="95"/>
      <c r="L19" s="95"/>
      <c r="M19" s="95"/>
      <c r="N19" s="95"/>
      <c r="O19" s="95"/>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94"/>
      <c r="CL19" s="94"/>
      <c r="CM19" s="94"/>
      <c r="CN19" s="94"/>
      <c r="CO19" s="94"/>
      <c r="CP19" s="94"/>
      <c r="CQ19" s="94"/>
      <c r="CR19" s="94"/>
      <c r="CS19" s="94"/>
      <c r="CT19" s="94"/>
      <c r="CU19" s="94"/>
      <c r="CV19" s="94"/>
      <c r="CW19" s="94"/>
      <c r="CX19" s="94"/>
      <c r="CY19" s="94"/>
      <c r="CZ19" s="94"/>
      <c r="DA19" s="94"/>
      <c r="DB19" s="94"/>
      <c r="DC19" s="94"/>
      <c r="DD19" s="94"/>
    </row>
    <row r="20" spans="2:108" ht="21.45" customHeight="1" x14ac:dyDescent="0.25">
      <c r="B20" s="95"/>
      <c r="C20" s="95"/>
      <c r="D20" s="95"/>
      <c r="E20" s="95"/>
      <c r="F20" s="95"/>
      <c r="G20" s="95"/>
      <c r="H20" s="95"/>
      <c r="I20" s="95"/>
      <c r="J20" s="95"/>
      <c r="K20" s="95"/>
      <c r="L20" s="95"/>
      <c r="M20" s="95"/>
      <c r="N20" s="95"/>
      <c r="O20" s="95"/>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94"/>
      <c r="CL20" s="94"/>
      <c r="CM20" s="94"/>
      <c r="CN20" s="94"/>
      <c r="CO20" s="94"/>
      <c r="CP20" s="94"/>
      <c r="CQ20" s="94"/>
      <c r="CR20" s="94"/>
      <c r="CS20" s="94"/>
      <c r="CT20" s="94"/>
      <c r="CU20" s="94"/>
      <c r="CV20" s="94"/>
      <c r="CW20" s="94"/>
      <c r="CX20" s="94"/>
      <c r="CY20" s="94"/>
      <c r="CZ20" s="94"/>
      <c r="DA20" s="94"/>
      <c r="DB20" s="94"/>
      <c r="DC20" s="94"/>
      <c r="DD20" s="94"/>
    </row>
    <row r="21" spans="2:108" ht="45" customHeight="1" x14ac:dyDescent="0.25">
      <c r="B21" s="74" t="s">
        <v>185</v>
      </c>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row>
    <row r="22" spans="2:108" ht="39" customHeight="1" x14ac:dyDescent="0.25">
      <c r="B22" s="75" t="s">
        <v>258</v>
      </c>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row>
    <row r="23" spans="2:108" ht="40.200000000000003" customHeight="1" x14ac:dyDescent="0.25">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c r="DC23" s="75"/>
      <c r="DD23" s="75"/>
    </row>
    <row r="24" spans="2:108" ht="144" customHeight="1" x14ac:dyDescent="0.25">
      <c r="B24" s="72" t="s">
        <v>259</v>
      </c>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row>
    <row r="25" spans="2:108" ht="86.55" customHeight="1" x14ac:dyDescent="0.25">
      <c r="B25" s="130" t="s">
        <v>277</v>
      </c>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131"/>
      <c r="BG25" s="131"/>
      <c r="BH25" s="131"/>
      <c r="BI25" s="131"/>
      <c r="BJ25" s="131"/>
      <c r="BK25" s="131"/>
      <c r="BL25" s="131"/>
      <c r="BM25" s="131"/>
      <c r="BN25" s="131"/>
      <c r="BO25" s="131"/>
      <c r="BP25" s="131"/>
      <c r="BQ25" s="131"/>
      <c r="BR25" s="131"/>
      <c r="BS25" s="131"/>
      <c r="BT25" s="131"/>
      <c r="BU25" s="131"/>
      <c r="BV25" s="131"/>
      <c r="BW25" s="131"/>
      <c r="BX25" s="131"/>
      <c r="BY25" s="131"/>
      <c r="BZ25" s="131"/>
      <c r="CA25" s="131"/>
      <c r="CB25" s="131"/>
      <c r="CC25" s="131"/>
      <c r="CD25" s="131"/>
      <c r="CE25" s="131"/>
      <c r="CF25" s="131"/>
      <c r="CG25" s="131"/>
      <c r="CH25" s="131"/>
      <c r="CI25" s="131"/>
      <c r="CJ25" s="131"/>
      <c r="CK25" s="131"/>
      <c r="CL25" s="131"/>
      <c r="CM25" s="131"/>
      <c r="CN25" s="131"/>
      <c r="CO25" s="131"/>
      <c r="CP25" s="131"/>
      <c r="CQ25" s="131"/>
      <c r="CR25" s="131"/>
      <c r="CS25" s="131"/>
      <c r="CT25" s="131"/>
      <c r="CU25" s="131"/>
      <c r="CV25" s="131"/>
      <c r="CW25" s="131"/>
      <c r="CX25" s="131"/>
      <c r="CY25" s="131"/>
      <c r="CZ25" s="131"/>
      <c r="DA25" s="131"/>
      <c r="DB25" s="131"/>
      <c r="DC25" s="131"/>
      <c r="DD25" s="132"/>
    </row>
    <row r="26" spans="2:108" ht="5.25" customHeight="1" x14ac:dyDescent="0.25">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row>
    <row r="27" spans="2:108" ht="3" customHeight="1" x14ac:dyDescent="0.25">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c r="CQ27" s="82"/>
      <c r="CR27" s="82"/>
      <c r="CS27" s="82"/>
      <c r="CT27" s="82"/>
      <c r="CU27" s="82"/>
      <c r="CV27" s="82"/>
      <c r="CW27" s="82"/>
      <c r="CX27" s="82"/>
      <c r="CY27" s="82"/>
      <c r="CZ27" s="82"/>
      <c r="DA27" s="82"/>
      <c r="DB27" s="82"/>
      <c r="DC27" s="82"/>
      <c r="DD27" s="82"/>
    </row>
  </sheetData>
  <mergeCells count="25">
    <mergeCell ref="B1:DD2"/>
    <mergeCell ref="B27:DD27"/>
    <mergeCell ref="B3:DD3"/>
    <mergeCell ref="B4:DD5"/>
    <mergeCell ref="B6:O6"/>
    <mergeCell ref="P6:AI6"/>
    <mergeCell ref="AJ6:BC6"/>
    <mergeCell ref="BD6:BO6"/>
    <mergeCell ref="BP6:CJ6"/>
    <mergeCell ref="CK6:DD6"/>
    <mergeCell ref="BD14:BO20"/>
    <mergeCell ref="BP14:CJ20"/>
    <mergeCell ref="CK14:DD20"/>
    <mergeCell ref="B25:DD25"/>
    <mergeCell ref="B7:O20"/>
    <mergeCell ref="P7:AI13"/>
    <mergeCell ref="B24:DD24"/>
    <mergeCell ref="CK7:DD13"/>
    <mergeCell ref="P14:AI20"/>
    <mergeCell ref="AJ14:BC20"/>
    <mergeCell ref="AJ7:BC13"/>
    <mergeCell ref="BD7:BO13"/>
    <mergeCell ref="BP7:CJ13"/>
    <mergeCell ref="B21:DD21"/>
    <mergeCell ref="B22:DD23"/>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rowBreaks count="1" manualBreakCount="1">
    <brk id="23" max="1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5422-D793-4EF0-8ABB-DB55ED9D6629}">
  <dimension ref="C3:G4"/>
  <sheetViews>
    <sheetView workbookViewId="0">
      <selection activeCell="F9" sqref="F9"/>
    </sheetView>
  </sheetViews>
  <sheetFormatPr baseColWidth="10" defaultRowHeight="14.4" x14ac:dyDescent="0.3"/>
  <cols>
    <col min="4" max="4" width="29.44140625" customWidth="1"/>
    <col min="5" max="5" width="12.77734375" customWidth="1"/>
    <col min="7" max="7" width="38.44140625" customWidth="1"/>
  </cols>
  <sheetData>
    <row r="3" spans="3:7" ht="72" x14ac:dyDescent="0.3">
      <c r="C3" s="15" t="s">
        <v>100</v>
      </c>
      <c r="D3" s="19" t="s">
        <v>179</v>
      </c>
      <c r="E3" s="1"/>
      <c r="F3" s="15" t="s">
        <v>100</v>
      </c>
      <c r="G3" s="31" t="s">
        <v>181</v>
      </c>
    </row>
    <row r="4" spans="3:7" ht="76.95" customHeight="1" x14ac:dyDescent="0.3">
      <c r="C4" s="15" t="s">
        <v>107</v>
      </c>
      <c r="D4" s="15" t="s">
        <v>180</v>
      </c>
      <c r="E4" s="4"/>
      <c r="F4" s="15" t="s">
        <v>107</v>
      </c>
      <c r="G4" s="32" t="s">
        <v>182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6BC8-9E8F-4420-B62C-CFEE08694460}">
  <sheetPr>
    <tabColor rgb="FF92D050"/>
  </sheetPr>
  <dimension ref="A1:M44"/>
  <sheetViews>
    <sheetView showGridLines="0" topLeftCell="A4" zoomScale="60" zoomScaleNormal="60" zoomScaleSheetLayoutView="50" zoomScalePageLayoutView="90" workbookViewId="0">
      <selection activeCell="F6" sqref="F6:G6"/>
    </sheetView>
  </sheetViews>
  <sheetFormatPr baseColWidth="10" defaultColWidth="11.44140625" defaultRowHeight="14.4" x14ac:dyDescent="0.3"/>
  <cols>
    <col min="1" max="1" width="38" customWidth="1"/>
    <col min="2" max="2" width="25.109375" customWidth="1"/>
    <col min="3" max="3" width="74.77734375" customWidth="1"/>
    <col min="4" max="4" width="26.6640625" customWidth="1"/>
    <col min="5" max="5" width="82.77734375" customWidth="1"/>
    <col min="6" max="6" width="25.33203125" customWidth="1"/>
    <col min="7" max="7" width="70.6640625" customWidth="1"/>
    <col min="8" max="8" width="39.33203125" hidden="1" customWidth="1"/>
    <col min="9" max="9" width="50.33203125" hidden="1" customWidth="1"/>
    <col min="10" max="10" width="40.33203125" hidden="1" customWidth="1"/>
    <col min="11" max="11" width="58.33203125" hidden="1" customWidth="1"/>
    <col min="12" max="12" width="11.6640625" hidden="1" customWidth="1"/>
    <col min="13" max="13" width="20.33203125" hidden="1" customWidth="1"/>
  </cols>
  <sheetData>
    <row r="1" spans="1:13" ht="34.950000000000003" customHeight="1" thickBot="1" x14ac:dyDescent="0.35">
      <c r="A1" s="60" t="s">
        <v>16</v>
      </c>
      <c r="B1" s="116" t="s">
        <v>111</v>
      </c>
      <c r="C1" s="116"/>
      <c r="D1" s="116" t="s">
        <v>111</v>
      </c>
      <c r="E1" s="116"/>
      <c r="F1" s="116" t="s">
        <v>111</v>
      </c>
      <c r="G1" s="116"/>
      <c r="H1" s="96"/>
      <c r="I1" s="97"/>
      <c r="J1" s="96"/>
      <c r="K1" s="97"/>
      <c r="L1" s="96"/>
      <c r="M1" s="97"/>
    </row>
    <row r="2" spans="1:13" ht="34.950000000000003" customHeight="1" thickBot="1" x14ac:dyDescent="0.35">
      <c r="A2" s="61" t="s">
        <v>174</v>
      </c>
      <c r="B2" s="128" t="s">
        <v>273</v>
      </c>
      <c r="C2" s="128"/>
      <c r="D2" s="128" t="s">
        <v>273</v>
      </c>
      <c r="E2" s="128"/>
      <c r="F2" s="128" t="s">
        <v>273</v>
      </c>
      <c r="G2" s="128"/>
      <c r="H2" s="98"/>
      <c r="I2" s="99"/>
      <c r="J2" s="98"/>
      <c r="K2" s="99"/>
      <c r="L2" s="98"/>
      <c r="M2" s="99"/>
    </row>
    <row r="3" spans="1:13" ht="34.950000000000003" customHeight="1" thickBot="1" x14ac:dyDescent="0.35">
      <c r="A3" s="61" t="s">
        <v>17</v>
      </c>
      <c r="B3" s="116" t="s">
        <v>135</v>
      </c>
      <c r="C3" s="116"/>
      <c r="D3" s="116" t="s">
        <v>135</v>
      </c>
      <c r="E3" s="116"/>
      <c r="F3" s="116" t="s">
        <v>119</v>
      </c>
      <c r="G3" s="116"/>
      <c r="H3" s="96"/>
      <c r="I3" s="97"/>
      <c r="J3" s="96"/>
      <c r="K3" s="97"/>
      <c r="L3" s="96"/>
      <c r="M3" s="97"/>
    </row>
    <row r="4" spans="1:13" ht="34.950000000000003" customHeight="1" thickBot="1" x14ac:dyDescent="0.35">
      <c r="A4" s="60" t="s">
        <v>247</v>
      </c>
      <c r="B4" s="97"/>
      <c r="C4" s="97"/>
      <c r="D4" s="125"/>
      <c r="E4" s="125"/>
      <c r="F4" s="126" t="s">
        <v>140</v>
      </c>
      <c r="G4" s="126"/>
      <c r="H4" s="96"/>
      <c r="I4" s="97"/>
      <c r="J4" s="96"/>
      <c r="K4" s="97"/>
      <c r="L4" s="96"/>
      <c r="M4" s="97"/>
    </row>
    <row r="5" spans="1:13" ht="126" customHeight="1" thickBot="1" x14ac:dyDescent="0.35">
      <c r="A5" s="60" t="s">
        <v>19</v>
      </c>
      <c r="B5" s="101" t="s">
        <v>268</v>
      </c>
      <c r="C5" s="101"/>
      <c r="D5" s="101" t="s">
        <v>278</v>
      </c>
      <c r="E5" s="101"/>
      <c r="F5" s="101" t="s">
        <v>278</v>
      </c>
      <c r="G5" s="101"/>
      <c r="H5" s="100"/>
      <c r="I5" s="101"/>
      <c r="J5" s="100"/>
      <c r="K5" s="101"/>
      <c r="L5" s="100"/>
      <c r="M5" s="101"/>
    </row>
    <row r="6" spans="1:13" ht="127.5" customHeight="1" thickBot="1" x14ac:dyDescent="0.35">
      <c r="A6" s="60" t="s">
        <v>20</v>
      </c>
      <c r="B6" s="101" t="s">
        <v>251</v>
      </c>
      <c r="C6" s="101"/>
      <c r="D6" s="101" t="s">
        <v>251</v>
      </c>
      <c r="E6" s="101"/>
      <c r="F6" s="101" t="s">
        <v>251</v>
      </c>
      <c r="G6" s="101"/>
      <c r="H6" s="100"/>
      <c r="I6" s="102"/>
      <c r="J6" s="100"/>
      <c r="K6" s="102"/>
      <c r="L6" s="100"/>
      <c r="M6" s="102"/>
    </row>
    <row r="7" spans="1:13" ht="23.25" customHeight="1" x14ac:dyDescent="0.3">
      <c r="A7" s="117"/>
      <c r="B7" s="103"/>
      <c r="C7" s="103"/>
      <c r="D7" s="103" t="s">
        <v>21</v>
      </c>
      <c r="E7" s="103"/>
      <c r="F7" s="103"/>
      <c r="G7" s="103"/>
      <c r="H7" s="122"/>
      <c r="I7" s="103"/>
      <c r="J7" s="103"/>
      <c r="K7" s="103"/>
      <c r="L7" s="103"/>
      <c r="M7" s="103"/>
    </row>
    <row r="8" spans="1:13" ht="19.2" customHeight="1" thickBot="1" x14ac:dyDescent="0.35">
      <c r="A8" s="118"/>
      <c r="B8" s="45" t="s">
        <v>22</v>
      </c>
      <c r="C8" s="45" t="s">
        <v>23</v>
      </c>
      <c r="D8" s="45" t="s">
        <v>22</v>
      </c>
      <c r="E8" s="45" t="s">
        <v>23</v>
      </c>
      <c r="F8" s="45"/>
      <c r="G8" s="45" t="s">
        <v>23</v>
      </c>
      <c r="H8" s="47"/>
      <c r="I8" s="45"/>
      <c r="J8" s="45"/>
      <c r="K8" s="45"/>
      <c r="L8" s="45"/>
      <c r="M8" s="45"/>
    </row>
    <row r="9" spans="1:13" ht="66" customHeight="1" thickBot="1" x14ac:dyDescent="0.35">
      <c r="A9" s="60" t="s">
        <v>24</v>
      </c>
      <c r="B9" s="41"/>
      <c r="C9" s="67" t="s">
        <v>274</v>
      </c>
      <c r="D9" s="41"/>
      <c r="E9" s="67" t="s">
        <v>275</v>
      </c>
      <c r="F9" s="41"/>
      <c r="G9" s="67" t="s">
        <v>276</v>
      </c>
      <c r="H9" s="123"/>
      <c r="I9" s="42"/>
      <c r="J9" s="42"/>
      <c r="K9" s="42"/>
      <c r="L9" s="42"/>
      <c r="M9" s="42"/>
    </row>
    <row r="10" spans="1:13" ht="140.55000000000001" customHeight="1" thickBot="1" x14ac:dyDescent="0.35">
      <c r="A10" s="61" t="s">
        <v>25</v>
      </c>
      <c r="B10" s="41"/>
      <c r="C10" s="32" t="s">
        <v>269</v>
      </c>
      <c r="D10" s="41"/>
      <c r="E10" s="25" t="s">
        <v>254</v>
      </c>
      <c r="F10" s="41"/>
      <c r="G10" s="25" t="s">
        <v>270</v>
      </c>
      <c r="H10" s="33"/>
      <c r="I10" s="49"/>
      <c r="J10" s="41"/>
      <c r="K10" s="49"/>
      <c r="L10" s="41"/>
      <c r="M10" s="49"/>
    </row>
    <row r="11" spans="1:13" ht="34.950000000000003" customHeight="1" thickBot="1" x14ac:dyDescent="0.35">
      <c r="A11" s="61" t="s">
        <v>26</v>
      </c>
      <c r="B11" s="127"/>
      <c r="C11" s="24">
        <v>45870</v>
      </c>
      <c r="D11" s="44"/>
      <c r="E11" s="24">
        <v>45870</v>
      </c>
      <c r="F11" s="44"/>
      <c r="G11" s="24">
        <v>45870</v>
      </c>
      <c r="H11" s="124"/>
      <c r="I11" s="53"/>
      <c r="J11" s="54"/>
      <c r="K11" s="53"/>
      <c r="L11" s="54"/>
      <c r="M11" s="53"/>
    </row>
    <row r="12" spans="1:13" ht="34.950000000000003" customHeight="1" thickBot="1" x14ac:dyDescent="0.35">
      <c r="A12" s="61" t="s">
        <v>27</v>
      </c>
      <c r="B12" s="127"/>
      <c r="C12" s="24">
        <v>45960</v>
      </c>
      <c r="D12" s="44"/>
      <c r="E12" s="24">
        <v>45960</v>
      </c>
      <c r="F12" s="44"/>
      <c r="G12" s="24">
        <v>45991</v>
      </c>
      <c r="H12" s="124"/>
      <c r="I12" s="53"/>
      <c r="J12" s="54"/>
      <c r="K12" s="53"/>
      <c r="L12" s="54"/>
      <c r="M12" s="53"/>
    </row>
    <row r="13" spans="1:13" ht="34.950000000000003" customHeight="1" thickBot="1" x14ac:dyDescent="0.35">
      <c r="A13" s="60" t="s">
        <v>28</v>
      </c>
      <c r="B13" s="43"/>
      <c r="C13" s="15" t="s">
        <v>243</v>
      </c>
      <c r="D13" s="41"/>
      <c r="E13" s="15" t="s">
        <v>243</v>
      </c>
      <c r="F13" s="41"/>
      <c r="G13" s="15" t="s">
        <v>256</v>
      </c>
      <c r="H13" s="55"/>
      <c r="I13" s="43"/>
      <c r="J13" s="43"/>
      <c r="K13" s="43"/>
      <c r="L13" s="43"/>
      <c r="M13" s="43"/>
    </row>
    <row r="14" spans="1:13" ht="130.5" customHeight="1" thickBot="1" x14ac:dyDescent="0.35">
      <c r="A14" s="60" t="s">
        <v>29</v>
      </c>
      <c r="B14" s="51"/>
      <c r="C14" s="66" t="s">
        <v>263</v>
      </c>
      <c r="D14" s="41"/>
      <c r="E14" s="32" t="s">
        <v>264</v>
      </c>
      <c r="F14" s="41"/>
      <c r="G14" s="32" t="s">
        <v>271</v>
      </c>
      <c r="H14" s="56"/>
      <c r="I14" s="50"/>
      <c r="J14" s="51"/>
      <c r="K14" s="50"/>
      <c r="L14" s="51"/>
      <c r="M14" s="50"/>
    </row>
    <row r="15" spans="1:13" ht="130.94999999999999" customHeight="1" thickBot="1" x14ac:dyDescent="0.35">
      <c r="A15" s="60" t="s">
        <v>30</v>
      </c>
      <c r="B15" s="41"/>
      <c r="C15" s="32" t="s">
        <v>265</v>
      </c>
      <c r="D15" s="41"/>
      <c r="E15" s="32" t="s">
        <v>266</v>
      </c>
      <c r="F15" s="41"/>
      <c r="G15" s="32" t="s">
        <v>272</v>
      </c>
      <c r="H15" s="33"/>
      <c r="I15" s="32"/>
      <c r="J15" s="41"/>
      <c r="K15" s="32"/>
      <c r="L15" s="41"/>
      <c r="M15" s="32"/>
    </row>
    <row r="16" spans="1:13" ht="34.950000000000003" customHeight="1" thickBot="1" x14ac:dyDescent="0.35">
      <c r="A16" s="61" t="s">
        <v>175</v>
      </c>
      <c r="B16" s="41"/>
      <c r="C16" s="15" t="s">
        <v>244</v>
      </c>
      <c r="D16" s="15"/>
      <c r="E16" s="15" t="s">
        <v>244</v>
      </c>
      <c r="F16" s="15"/>
      <c r="G16" s="15" t="s">
        <v>244</v>
      </c>
      <c r="H16" s="33"/>
      <c r="I16" s="43"/>
      <c r="J16" s="41"/>
      <c r="K16" s="43"/>
      <c r="L16" s="41"/>
      <c r="M16" s="43"/>
    </row>
    <row r="17" spans="1:13" ht="34.950000000000003" customHeight="1" thickBot="1" x14ac:dyDescent="0.35">
      <c r="A17" s="61" t="s">
        <v>176</v>
      </c>
      <c r="B17" s="41"/>
      <c r="C17" s="15" t="s">
        <v>244</v>
      </c>
      <c r="D17" s="15"/>
      <c r="E17" s="15" t="s">
        <v>244</v>
      </c>
      <c r="F17" s="15"/>
      <c r="G17" s="15" t="s">
        <v>244</v>
      </c>
      <c r="H17" s="33"/>
      <c r="I17" s="43"/>
      <c r="J17" s="41"/>
      <c r="K17" s="43"/>
      <c r="L17" s="41"/>
      <c r="M17" s="43"/>
    </row>
    <row r="18" spans="1:13" ht="34.950000000000003" customHeight="1" thickBot="1" x14ac:dyDescent="0.35">
      <c r="A18" s="61" t="s">
        <v>177</v>
      </c>
      <c r="B18" s="41"/>
      <c r="C18" s="15" t="s">
        <v>244</v>
      </c>
      <c r="D18" s="15"/>
      <c r="E18" s="15" t="s">
        <v>244</v>
      </c>
      <c r="F18" s="15"/>
      <c r="G18" s="15" t="s">
        <v>244</v>
      </c>
      <c r="H18" s="33"/>
      <c r="I18" s="43"/>
      <c r="J18" s="41"/>
      <c r="K18" s="43"/>
      <c r="L18" s="41"/>
      <c r="M18" s="43"/>
    </row>
    <row r="19" spans="1:13" ht="30" customHeight="1" thickBot="1" x14ac:dyDescent="0.35">
      <c r="A19" s="60" t="s">
        <v>31</v>
      </c>
      <c r="B19" s="31"/>
      <c r="C19" s="19"/>
      <c r="D19" s="19"/>
      <c r="E19" s="19"/>
      <c r="F19" s="19"/>
      <c r="G19" s="19"/>
      <c r="H19" s="40"/>
      <c r="I19" s="31"/>
      <c r="J19" s="31"/>
      <c r="K19" s="31"/>
      <c r="L19" s="31"/>
      <c r="M19" s="31"/>
    </row>
    <row r="20" spans="1:13" ht="27.75" customHeight="1" x14ac:dyDescent="0.3">
      <c r="A20" s="119" t="s">
        <v>246</v>
      </c>
      <c r="B20" s="31"/>
      <c r="C20" s="19" t="s">
        <v>66</v>
      </c>
      <c r="D20" s="19"/>
      <c r="E20" s="19" t="s">
        <v>66</v>
      </c>
      <c r="F20" s="19"/>
      <c r="G20" s="19" t="s">
        <v>66</v>
      </c>
      <c r="H20" s="40"/>
      <c r="I20" s="31"/>
      <c r="J20" s="31"/>
      <c r="K20" s="31"/>
      <c r="L20" s="31"/>
      <c r="M20" s="31"/>
    </row>
    <row r="21" spans="1:13" ht="29.55" customHeight="1" x14ac:dyDescent="0.3">
      <c r="A21" s="120"/>
      <c r="B21" s="31"/>
      <c r="C21" s="19"/>
      <c r="D21" s="19"/>
      <c r="E21" s="19"/>
      <c r="F21" s="19"/>
      <c r="G21" s="19"/>
      <c r="H21" s="40"/>
      <c r="I21" s="31"/>
      <c r="J21" s="31"/>
      <c r="K21" s="31"/>
      <c r="L21" s="31"/>
      <c r="M21" s="31"/>
    </row>
    <row r="22" spans="1:13" ht="28.2" customHeight="1" x14ac:dyDescent="0.3">
      <c r="A22" s="120"/>
      <c r="B22" s="31"/>
      <c r="C22" s="19"/>
      <c r="D22" s="19"/>
      <c r="E22" s="19"/>
      <c r="F22" s="19"/>
      <c r="G22" s="19"/>
      <c r="H22" s="40"/>
      <c r="I22" s="31"/>
      <c r="J22" s="31"/>
      <c r="K22" s="31"/>
      <c r="L22" s="31"/>
      <c r="M22" s="31"/>
    </row>
    <row r="23" spans="1:13" ht="28.2" customHeight="1" x14ac:dyDescent="0.3">
      <c r="A23" s="120"/>
      <c r="B23" s="31"/>
      <c r="C23" s="19"/>
      <c r="D23" s="19"/>
      <c r="E23" s="19"/>
      <c r="F23" s="19"/>
      <c r="G23" s="19"/>
      <c r="H23" s="40"/>
      <c r="I23" s="31"/>
      <c r="J23" s="31"/>
      <c r="K23" s="31"/>
      <c r="L23" s="31"/>
      <c r="M23" s="31"/>
    </row>
    <row r="24" spans="1:13" ht="28.2" customHeight="1" x14ac:dyDescent="0.3">
      <c r="A24" s="120"/>
      <c r="B24" s="31"/>
      <c r="C24" s="19"/>
      <c r="D24" s="19"/>
      <c r="E24" s="19"/>
      <c r="F24" s="19"/>
      <c r="G24" s="19"/>
      <c r="H24" s="40"/>
      <c r="I24" s="31"/>
      <c r="J24" s="31"/>
      <c r="K24" s="31"/>
      <c r="L24" s="31"/>
      <c r="M24" s="31"/>
    </row>
    <row r="25" spans="1:13" ht="30.75" customHeight="1" thickBot="1" x14ac:dyDescent="0.35">
      <c r="A25" s="121"/>
      <c r="B25" s="31"/>
      <c r="C25" s="19"/>
      <c r="D25" s="19"/>
      <c r="E25" s="19"/>
      <c r="F25" s="19"/>
      <c r="G25" s="19"/>
      <c r="H25" s="40"/>
      <c r="I25" s="31"/>
      <c r="J25" s="31"/>
      <c r="K25" s="31"/>
      <c r="L25" s="31"/>
      <c r="M25" s="31"/>
    </row>
    <row r="26" spans="1:13" ht="30.75" customHeight="1" x14ac:dyDescent="0.3">
      <c r="A26" s="119" t="s">
        <v>33</v>
      </c>
      <c r="B26" s="31"/>
      <c r="C26" s="19" t="s">
        <v>224</v>
      </c>
      <c r="D26" s="19"/>
      <c r="E26" s="19" t="s">
        <v>224</v>
      </c>
      <c r="F26" s="19"/>
      <c r="G26" s="19" t="s">
        <v>224</v>
      </c>
      <c r="H26" s="40"/>
      <c r="I26" s="31"/>
      <c r="J26" s="31"/>
      <c r="K26" s="31"/>
      <c r="L26" s="31"/>
      <c r="M26" s="31"/>
    </row>
    <row r="27" spans="1:13" ht="30.75" customHeight="1" x14ac:dyDescent="0.3">
      <c r="A27" s="120"/>
      <c r="B27" s="31"/>
      <c r="C27" s="19" t="s">
        <v>82</v>
      </c>
      <c r="D27" s="19"/>
      <c r="E27" s="19" t="s">
        <v>82</v>
      </c>
      <c r="F27" s="19"/>
      <c r="G27" s="19" t="s">
        <v>82</v>
      </c>
      <c r="H27" s="40"/>
      <c r="I27" s="31"/>
      <c r="J27" s="31"/>
      <c r="K27" s="31"/>
      <c r="L27" s="31"/>
      <c r="M27" s="31"/>
    </row>
    <row r="28" spans="1:13" ht="30.75" customHeight="1" x14ac:dyDescent="0.3">
      <c r="A28" s="120"/>
      <c r="B28" s="31"/>
      <c r="C28" s="52"/>
      <c r="D28" s="52"/>
      <c r="E28" s="52"/>
      <c r="F28" s="52"/>
      <c r="G28" s="52"/>
      <c r="H28" s="40"/>
      <c r="I28" s="31"/>
      <c r="J28" s="31"/>
      <c r="K28" s="31"/>
      <c r="L28" s="31"/>
      <c r="M28" s="31"/>
    </row>
    <row r="29" spans="1:13" ht="30.75" customHeight="1" x14ac:dyDescent="0.3">
      <c r="A29" s="120"/>
      <c r="B29" s="31"/>
      <c r="C29" s="31"/>
      <c r="D29" s="31"/>
      <c r="E29" s="31"/>
      <c r="F29" s="31"/>
      <c r="G29" s="31"/>
      <c r="H29" s="40"/>
      <c r="I29" s="31"/>
      <c r="J29" s="31"/>
      <c r="K29" s="31"/>
      <c r="L29" s="31"/>
      <c r="M29" s="31"/>
    </row>
    <row r="30" spans="1:13" ht="30.75" customHeight="1" x14ac:dyDescent="0.3">
      <c r="A30" s="120"/>
      <c r="B30" s="31"/>
      <c r="C30" s="31"/>
      <c r="D30" s="31"/>
      <c r="E30" s="31"/>
      <c r="F30" s="31"/>
      <c r="G30" s="31"/>
      <c r="H30" s="40"/>
      <c r="I30" s="31"/>
      <c r="J30" s="31"/>
      <c r="K30" s="31"/>
      <c r="L30" s="31"/>
      <c r="M30" s="31"/>
    </row>
    <row r="31" spans="1:13" ht="30.75" customHeight="1" x14ac:dyDescent="0.3">
      <c r="A31" s="120"/>
      <c r="B31" s="31"/>
      <c r="C31" s="31"/>
      <c r="D31" s="31"/>
      <c r="E31" s="31"/>
      <c r="F31" s="31"/>
      <c r="G31" s="31"/>
      <c r="H31" s="40"/>
      <c r="I31" s="31"/>
      <c r="J31" s="31"/>
      <c r="K31" s="31"/>
      <c r="L31" s="31"/>
      <c r="M31" s="31"/>
    </row>
    <row r="32" spans="1:13" ht="34.950000000000003" customHeight="1" thickBot="1" x14ac:dyDescent="0.35">
      <c r="A32" s="121"/>
      <c r="B32" s="31"/>
      <c r="C32" s="31"/>
      <c r="D32" s="31"/>
      <c r="E32" s="31"/>
      <c r="F32" s="31"/>
      <c r="G32" s="31"/>
      <c r="H32" s="40"/>
      <c r="I32" s="31"/>
      <c r="J32" s="31"/>
      <c r="K32" s="31"/>
      <c r="L32" s="31"/>
      <c r="M32" s="31"/>
    </row>
    <row r="33" spans="1:13" ht="34.950000000000003" customHeight="1" thickBot="1" x14ac:dyDescent="0.35">
      <c r="A33" s="60" t="s">
        <v>34</v>
      </c>
      <c r="B33" s="41"/>
      <c r="C33" s="15" t="s">
        <v>244</v>
      </c>
      <c r="D33" s="44"/>
      <c r="E33" s="15" t="s">
        <v>244</v>
      </c>
      <c r="F33" s="44"/>
      <c r="G33" s="15" t="s">
        <v>244</v>
      </c>
      <c r="H33" s="33"/>
      <c r="I33" s="43"/>
      <c r="J33" s="41"/>
      <c r="K33" s="43"/>
      <c r="L33" s="41"/>
      <c r="M33" s="43"/>
    </row>
    <row r="34" spans="1:13" ht="34.950000000000003" customHeight="1" thickBot="1" x14ac:dyDescent="0.35">
      <c r="A34" s="60" t="s">
        <v>35</v>
      </c>
      <c r="B34" s="41"/>
      <c r="C34" s="15" t="s">
        <v>244</v>
      </c>
      <c r="D34" s="44"/>
      <c r="E34" s="15" t="s">
        <v>244</v>
      </c>
      <c r="F34" s="44"/>
      <c r="G34" s="15" t="s">
        <v>244</v>
      </c>
      <c r="H34" s="33"/>
      <c r="I34" s="43"/>
      <c r="J34" s="41"/>
      <c r="K34" s="43"/>
      <c r="L34" s="41"/>
      <c r="M34" s="43"/>
    </row>
    <row r="35" spans="1:13" ht="34.950000000000003" customHeight="1" thickBot="1" x14ac:dyDescent="0.35">
      <c r="A35" s="60" t="s">
        <v>36</v>
      </c>
      <c r="B35" s="41"/>
      <c r="C35" s="19" t="s">
        <v>252</v>
      </c>
      <c r="D35" s="44"/>
      <c r="E35" s="19" t="s">
        <v>252</v>
      </c>
      <c r="F35" s="44"/>
      <c r="G35" s="19" t="s">
        <v>252</v>
      </c>
      <c r="H35" s="33"/>
      <c r="I35" s="25"/>
      <c r="J35" s="41"/>
      <c r="K35" s="25"/>
      <c r="L35" s="41"/>
      <c r="M35" s="25"/>
    </row>
    <row r="36" spans="1:13" ht="34.950000000000003" customHeight="1" thickBot="1" x14ac:dyDescent="0.35">
      <c r="A36" s="60" t="s">
        <v>37</v>
      </c>
      <c r="B36" s="44"/>
      <c r="C36" s="15" t="s">
        <v>244</v>
      </c>
      <c r="D36" s="44"/>
      <c r="E36" s="15" t="s">
        <v>244</v>
      </c>
      <c r="F36" s="44"/>
      <c r="G36" s="15" t="s">
        <v>244</v>
      </c>
      <c r="H36" s="57"/>
      <c r="I36" s="15"/>
      <c r="J36" s="44"/>
      <c r="K36" s="15"/>
      <c r="L36" s="44"/>
      <c r="M36" s="15"/>
    </row>
    <row r="37" spans="1:13" ht="34.950000000000003" customHeight="1" thickBot="1" x14ac:dyDescent="0.35">
      <c r="A37" s="60" t="s">
        <v>37</v>
      </c>
      <c r="B37" s="44"/>
      <c r="C37" s="15" t="s">
        <v>244</v>
      </c>
      <c r="D37" s="44"/>
      <c r="E37" s="15" t="s">
        <v>244</v>
      </c>
      <c r="F37" s="44"/>
      <c r="G37" s="15" t="s">
        <v>244</v>
      </c>
      <c r="H37" s="57"/>
      <c r="I37" s="15"/>
      <c r="J37" s="44"/>
      <c r="K37" s="15"/>
      <c r="L37" s="44"/>
      <c r="M37" s="15"/>
    </row>
    <row r="38" spans="1:13" ht="34.950000000000003" customHeight="1" thickBot="1" x14ac:dyDescent="0.35">
      <c r="A38" s="60" t="s">
        <v>38</v>
      </c>
      <c r="B38" s="44"/>
      <c r="C38" s="15" t="s">
        <v>244</v>
      </c>
      <c r="D38" s="44"/>
      <c r="E38" s="15" t="s">
        <v>244</v>
      </c>
      <c r="F38" s="44"/>
      <c r="G38" s="15" t="s">
        <v>244</v>
      </c>
      <c r="H38" s="57"/>
      <c r="I38" s="15"/>
      <c r="J38" s="44"/>
      <c r="K38" s="15"/>
      <c r="L38" s="44"/>
      <c r="M38" s="15"/>
    </row>
    <row r="39" spans="1:13" ht="34.950000000000003" customHeight="1" thickBot="1" x14ac:dyDescent="0.35">
      <c r="A39" s="60" t="s">
        <v>39</v>
      </c>
      <c r="B39" s="44"/>
      <c r="C39" s="15" t="s">
        <v>244</v>
      </c>
      <c r="D39" s="44"/>
      <c r="E39" s="15" t="s">
        <v>244</v>
      </c>
      <c r="F39" s="44"/>
      <c r="G39" s="15" t="s">
        <v>244</v>
      </c>
      <c r="H39" s="57"/>
      <c r="I39" s="15"/>
      <c r="J39" s="44"/>
      <c r="K39" s="15"/>
      <c r="L39" s="44"/>
      <c r="M39" s="15"/>
    </row>
    <row r="40" spans="1:13" ht="34.950000000000003" customHeight="1" thickBot="1" x14ac:dyDescent="0.35">
      <c r="A40" s="60" t="s">
        <v>40</v>
      </c>
      <c r="B40" s="44"/>
      <c r="C40" s="15" t="s">
        <v>244</v>
      </c>
      <c r="D40" s="44"/>
      <c r="E40" s="15" t="s">
        <v>244</v>
      </c>
      <c r="F40" s="44"/>
      <c r="G40" s="15" t="s">
        <v>244</v>
      </c>
      <c r="H40" s="57"/>
      <c r="I40" s="15"/>
      <c r="J40" s="44"/>
      <c r="K40" s="15"/>
      <c r="L40" s="44"/>
      <c r="M40" s="15"/>
    </row>
    <row r="41" spans="1:13" ht="34.950000000000003" customHeight="1" thickBot="1" x14ac:dyDescent="0.35">
      <c r="A41" s="60" t="s">
        <v>41</v>
      </c>
      <c r="B41" s="44"/>
      <c r="C41" s="15" t="s">
        <v>244</v>
      </c>
      <c r="D41" s="44"/>
      <c r="E41" s="15" t="s">
        <v>244</v>
      </c>
      <c r="F41" s="44"/>
      <c r="G41" s="15" t="s">
        <v>244</v>
      </c>
      <c r="H41" s="57"/>
      <c r="I41" s="15"/>
      <c r="J41" s="44"/>
      <c r="K41" s="15"/>
      <c r="L41" s="44"/>
      <c r="M41" s="15"/>
    </row>
    <row r="42" spans="1:13" ht="34.950000000000003" customHeight="1" thickBot="1" x14ac:dyDescent="0.35">
      <c r="A42" s="60" t="s">
        <v>42</v>
      </c>
      <c r="B42" s="41"/>
      <c r="C42" s="19" t="s">
        <v>245</v>
      </c>
      <c r="D42" s="44"/>
      <c r="E42" s="19" t="s">
        <v>245</v>
      </c>
      <c r="F42" s="44"/>
      <c r="G42" s="19" t="s">
        <v>245</v>
      </c>
      <c r="H42" s="33"/>
      <c r="I42" s="52"/>
      <c r="J42" s="41"/>
      <c r="K42" s="52"/>
      <c r="L42" s="41"/>
      <c r="M42" s="52"/>
    </row>
    <row r="43" spans="1:13" ht="34.950000000000003" customHeight="1" thickBot="1" x14ac:dyDescent="0.35">
      <c r="A43" s="60" t="s">
        <v>43</v>
      </c>
      <c r="B43" s="41"/>
      <c r="C43" s="15">
        <v>0</v>
      </c>
      <c r="D43" s="44"/>
      <c r="E43" s="15">
        <v>0</v>
      </c>
      <c r="F43" s="44"/>
      <c r="G43" s="15">
        <v>0</v>
      </c>
      <c r="H43" s="33"/>
      <c r="I43" s="48"/>
      <c r="J43" s="41"/>
      <c r="K43" s="48"/>
      <c r="L43" s="41"/>
      <c r="M43" s="48"/>
    </row>
    <row r="44" spans="1:13" ht="16.2" hidden="1" thickBot="1" x14ac:dyDescent="0.35">
      <c r="A44" s="46" t="s">
        <v>242</v>
      </c>
      <c r="B44" s="59"/>
      <c r="C44" s="58"/>
      <c r="E44" s="52"/>
      <c r="G44" s="52"/>
      <c r="I44" s="52"/>
      <c r="K44" s="52"/>
      <c r="M44" s="52"/>
    </row>
  </sheetData>
  <sheetProtection formatCells="0" formatColumns="0" formatRows="0" insertColumns="0" insertRows="0" insertHyperlinks="0" deleteColumns="0" deleteRows="0" sort="0" autoFilter="0" pivotTables="0"/>
  <mergeCells count="45">
    <mergeCell ref="B5:C5"/>
    <mergeCell ref="L4:M4"/>
    <mergeCell ref="L5:M5"/>
    <mergeCell ref="L6:M6"/>
    <mergeCell ref="L7:M7"/>
    <mergeCell ref="J7:K7"/>
    <mergeCell ref="J4:K4"/>
    <mergeCell ref="J5:K5"/>
    <mergeCell ref="J6:K6"/>
    <mergeCell ref="H7:I7"/>
    <mergeCell ref="H6:I6"/>
    <mergeCell ref="F6:G6"/>
    <mergeCell ref="F7:G7"/>
    <mergeCell ref="J1:K1"/>
    <mergeCell ref="J2:K2"/>
    <mergeCell ref="L1:M1"/>
    <mergeCell ref="L2:M2"/>
    <mergeCell ref="L3:M3"/>
    <mergeCell ref="J3:K3"/>
    <mergeCell ref="B1:C1"/>
    <mergeCell ref="D1:E1"/>
    <mergeCell ref="B2:C2"/>
    <mergeCell ref="D2:E2"/>
    <mergeCell ref="A26:A32"/>
    <mergeCell ref="D5:E5"/>
    <mergeCell ref="B4:C4"/>
    <mergeCell ref="D4:E4"/>
    <mergeCell ref="B3:C3"/>
    <mergeCell ref="D3:E3"/>
    <mergeCell ref="A20:A25"/>
    <mergeCell ref="A7:A8"/>
    <mergeCell ref="B7:C7"/>
    <mergeCell ref="D7:E7"/>
    <mergeCell ref="B6:C6"/>
    <mergeCell ref="D6:E6"/>
    <mergeCell ref="H1:I1"/>
    <mergeCell ref="H2:I2"/>
    <mergeCell ref="H3:I3"/>
    <mergeCell ref="H4:I4"/>
    <mergeCell ref="H5:I5"/>
    <mergeCell ref="F1:G1"/>
    <mergeCell ref="F2:G2"/>
    <mergeCell ref="F3:G3"/>
    <mergeCell ref="F4:G4"/>
    <mergeCell ref="F5:G5"/>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7FE75E00-D44B-4D24-A6D6-2327BB093AB3}">
          <x14:formula1>
            <xm:f>Listas!$J$2:$J$11</xm:f>
          </x14:formula1>
          <xm:sqref>F4 B4 L4 H4 J4 D4</xm:sqref>
        </x14:dataValidation>
        <x14:dataValidation type="list" allowBlank="1" showInputMessage="1" showErrorMessage="1" xr:uid="{91AA9F73-989B-4715-AC68-3A034D40AEA3}">
          <x14:formula1>
            <xm:f>Listas!$D$2:$D$10</xm:f>
          </x14:formula1>
          <xm:sqref>B3:M3</xm:sqref>
        </x14:dataValidation>
        <x14:dataValidation type="list" allowBlank="1" showInputMessage="1" showErrorMessage="1" xr:uid="{C5F9DBCB-6D3B-4218-ABBC-AF2FA28E9A9A}">
          <x14:formula1>
            <xm:f>Listas!$H$2:$H$4</xm:f>
          </x14:formula1>
          <xm:sqref>D1:M1</xm:sqref>
        </x14:dataValidation>
        <x14:dataValidation type="list" allowBlank="1" showInputMessage="1" showErrorMessage="1" xr:uid="{47EF892C-CAB7-4DB1-A870-CEF3F34E494A}">
          <x14:formula1>
            <xm:f>Clasificadores!$E$2:$E$74</xm:f>
          </x14:formula1>
          <xm:sqref>B26:M32</xm:sqref>
        </x14:dataValidation>
        <x14:dataValidation type="list" allowBlank="1" showInputMessage="1" showErrorMessage="1" xr:uid="{E30888D7-E558-4C10-8574-063AA5787DB8}">
          <x14:formula1>
            <xm:f>Clasificadores!$C$2:$C$21</xm:f>
          </x14:formula1>
          <xm:sqref>B20:M25</xm:sqref>
        </x14:dataValidation>
        <x14:dataValidation type="list" allowBlank="1" showInputMessage="1" showErrorMessage="1" xr:uid="{08015EA2-A410-47F5-BCA3-5510E31F7F58}">
          <x14:formula1>
            <xm:f>Clasificadores!$A$2:$A$5</xm:f>
          </x14:formula1>
          <xm:sqref>B19:M19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8F2E5-D0E5-40C4-A459-6E11A0A7BD17}">
  <sheetPr>
    <tabColor rgb="FFC00000"/>
  </sheetPr>
  <dimension ref="A2:N12"/>
  <sheetViews>
    <sheetView zoomScale="60" zoomScaleNormal="60" workbookViewId="0">
      <selection activeCell="A3" sqref="A3"/>
    </sheetView>
  </sheetViews>
  <sheetFormatPr baseColWidth="10" defaultRowHeight="14.4" x14ac:dyDescent="0.3"/>
  <cols>
    <col min="1" max="1" width="5.77734375" customWidth="1"/>
    <col min="2" max="2" width="20.44140625" customWidth="1"/>
    <col min="3" max="3" width="24.109375" customWidth="1"/>
    <col min="4" max="4" width="23.33203125" customWidth="1"/>
    <col min="5" max="5" width="29" customWidth="1"/>
    <col min="6" max="6" width="32.6640625" customWidth="1"/>
    <col min="7" max="7" width="20.6640625" customWidth="1"/>
    <col min="8" max="8" width="29.33203125" customWidth="1"/>
    <col min="9" max="9" width="27.77734375" customWidth="1"/>
    <col min="10" max="10" width="24.33203125" customWidth="1"/>
    <col min="11" max="11" width="25.44140625" customWidth="1"/>
    <col min="12" max="12" width="23" customWidth="1"/>
    <col min="13" max="13" width="20.44140625" customWidth="1"/>
    <col min="14" max="14" width="20" customWidth="1"/>
  </cols>
  <sheetData>
    <row r="2" spans="1:14" ht="57.75" customHeight="1" x14ac:dyDescent="0.3">
      <c r="A2" s="27" t="s">
        <v>178</v>
      </c>
      <c r="B2" s="26" t="s">
        <v>161</v>
      </c>
      <c r="C2" s="26" t="s">
        <v>162</v>
      </c>
      <c r="D2" s="26" t="s">
        <v>163</v>
      </c>
      <c r="E2" s="26" t="s">
        <v>164</v>
      </c>
      <c r="F2" s="26" t="s">
        <v>165</v>
      </c>
      <c r="G2" s="26" t="s">
        <v>166</v>
      </c>
      <c r="H2" s="26" t="s">
        <v>167</v>
      </c>
      <c r="I2" s="26" t="s">
        <v>168</v>
      </c>
      <c r="J2" s="26" t="s">
        <v>169</v>
      </c>
      <c r="K2" s="26" t="s">
        <v>170</v>
      </c>
      <c r="L2" s="26" t="s">
        <v>171</v>
      </c>
      <c r="M2" s="26" t="s">
        <v>172</v>
      </c>
      <c r="N2" s="26" t="s">
        <v>173</v>
      </c>
    </row>
    <row r="3" spans="1:14" ht="40.200000000000003" customHeight="1" x14ac:dyDescent="0.3">
      <c r="A3" s="15">
        <v>1</v>
      </c>
      <c r="B3" s="107">
        <v>206</v>
      </c>
      <c r="C3" s="104">
        <f>'Analisis de causas'!A3</f>
        <v>45832</v>
      </c>
      <c r="D3" s="110" t="str">
        <f>'Analisis de causas'!D3</f>
        <v>3-2025-05330</v>
      </c>
      <c r="E3" s="110">
        <f>'Analisis de causas'!E3</f>
        <v>1</v>
      </c>
      <c r="F3" s="113" t="str">
        <f>'Analisis de causas'!G3</f>
        <v>1.  Falta de seguimiento en la gestión de las PQRSD, al ser abordadas en última instancia, por parte de los responsables encargados de dar respuesta
2.  Clasificación errónea de asignación de la tipología correspondiente de la PQRSD por parte de los agentes de servicio al ciudadano.</v>
      </c>
      <c r="G3" s="7" t="str">
        <f>'Solicitudes PAI'!$B2</f>
        <v>17.56</v>
      </c>
      <c r="H3" s="30" t="e">
        <f>'Solicitudes PAI'!#REF!</f>
        <v>#REF!</v>
      </c>
      <c r="I3" s="30" t="e">
        <f>'Solicitudes PAI'!#REF!</f>
        <v>#REF!</v>
      </c>
      <c r="J3" s="30" t="e">
        <f>'Solicitudes PAI'!#REF!</f>
        <v>#REF!</v>
      </c>
      <c r="K3" s="30" t="e">
        <f>'Solicitudes PAI'!#REF!</f>
        <v>#REF!</v>
      </c>
      <c r="L3" s="29" t="e">
        <f>'Solicitudes PAI'!#REF!</f>
        <v>#REF!</v>
      </c>
      <c r="M3" s="36" t="e">
        <f>'Solicitudes PAI'!#REF!</f>
        <v>#REF!</v>
      </c>
      <c r="N3" s="36" t="e">
        <f>'Solicitudes PAI'!#REF!</f>
        <v>#REF!</v>
      </c>
    </row>
    <row r="4" spans="1:14" ht="40.200000000000003" customHeight="1" x14ac:dyDescent="0.3">
      <c r="A4" s="15">
        <v>2</v>
      </c>
      <c r="B4" s="108"/>
      <c r="C4" s="105"/>
      <c r="D4" s="111"/>
      <c r="E4" s="111"/>
      <c r="F4" s="114"/>
      <c r="G4" s="7" t="str">
        <f>'Solicitudes PAI'!$D2</f>
        <v>17.56</v>
      </c>
      <c r="H4" s="30" t="str">
        <f>'Solicitudes PAI'!$E10</f>
        <v>Se llevará a cabo una capacitación sobre el manejo adecuado de las PQRSD, con el acompañamiento de la Veeduría Distrital. La jornada abordará temas como la correcta asignación de tipologías, la validación del contenido de los derechos de petición, la identificación del responsable de emitir respuesta según el tipo de solicitud y el cumplimiento de los criterios establecidos en la normatividad vigente.</v>
      </c>
      <c r="I4" s="30" t="str">
        <f>'Solicitudes PAI'!$E16</f>
        <v>N/A</v>
      </c>
      <c r="J4" s="30" t="str">
        <f>'Solicitudes PAI'!$E17</f>
        <v>N/A</v>
      </c>
      <c r="K4" s="30" t="str">
        <f>'Solicitudes PAI'!$E18</f>
        <v>N/A</v>
      </c>
      <c r="L4" s="29" t="str">
        <f>'Solicitudes PAI'!$E13</f>
        <v>Angie Paola Hernández Moreno</v>
      </c>
      <c r="M4" s="36">
        <f>'Solicitudes PAI'!$E11</f>
        <v>45870</v>
      </c>
      <c r="N4" s="36">
        <f>'Solicitudes PAI'!$E12</f>
        <v>45960</v>
      </c>
    </row>
    <row r="5" spans="1:14" ht="40.200000000000003" customHeight="1" x14ac:dyDescent="0.3">
      <c r="A5" s="15">
        <v>3</v>
      </c>
      <c r="B5" s="108"/>
      <c r="C5" s="105"/>
      <c r="D5" s="111"/>
      <c r="E5" s="111"/>
      <c r="F5" s="114"/>
      <c r="G5" s="7" t="e">
        <f>'Solicitudes PAI'!#REF!</f>
        <v>#REF!</v>
      </c>
      <c r="H5" s="34" t="e">
        <f>'Solicitudes PAI'!#REF!</f>
        <v>#REF!</v>
      </c>
      <c r="I5" s="34" t="e">
        <f>'Solicitudes PAI'!#REF!</f>
        <v>#REF!</v>
      </c>
      <c r="J5" s="34" t="e">
        <f>'Solicitudes PAI'!#REF!</f>
        <v>#REF!</v>
      </c>
      <c r="K5" s="34" t="e">
        <f>'Solicitudes PAI'!#REF!</f>
        <v>#REF!</v>
      </c>
      <c r="L5" s="35" t="e">
        <f>'Solicitudes PAI'!#REF!</f>
        <v>#REF!</v>
      </c>
      <c r="M5" s="36" t="e">
        <f>'Solicitudes PAI'!#REF!</f>
        <v>#REF!</v>
      </c>
      <c r="N5" s="36" t="e">
        <f>'Solicitudes PAI'!#REF!</f>
        <v>#REF!</v>
      </c>
    </row>
    <row r="6" spans="1:14" ht="40.200000000000003" customHeight="1" x14ac:dyDescent="0.3">
      <c r="A6" s="15">
        <v>4</v>
      </c>
      <c r="B6" s="108"/>
      <c r="C6" s="105"/>
      <c r="D6" s="111"/>
      <c r="E6" s="111"/>
      <c r="F6" s="114"/>
      <c r="G6" s="7" t="e">
        <f>'Solicitudes PAI'!#REF!</f>
        <v>#REF!</v>
      </c>
      <c r="H6" s="34" t="e">
        <f>'Solicitudes PAI'!#REF!</f>
        <v>#REF!</v>
      </c>
      <c r="I6" s="34" t="e">
        <f>'Solicitudes PAI'!#REF!</f>
        <v>#REF!</v>
      </c>
      <c r="J6" s="34" t="e">
        <f>'Solicitudes PAI'!#REF!</f>
        <v>#REF!</v>
      </c>
      <c r="K6" s="34" t="e">
        <f>'Solicitudes PAI'!#REF!</f>
        <v>#REF!</v>
      </c>
      <c r="L6" s="35" t="e">
        <f>'Solicitudes PAI'!#REF!</f>
        <v>#REF!</v>
      </c>
      <c r="M6" s="36" t="e">
        <f>'Solicitudes PAI'!#REF!</f>
        <v>#REF!</v>
      </c>
      <c r="N6" s="36" t="e">
        <f>'Solicitudes PAI'!#REF!</f>
        <v>#REF!</v>
      </c>
    </row>
    <row r="7" spans="1:14" ht="40.200000000000003" customHeight="1" x14ac:dyDescent="0.3">
      <c r="A7" s="15">
        <v>5</v>
      </c>
      <c r="B7" s="108"/>
      <c r="C7" s="105"/>
      <c r="D7" s="111"/>
      <c r="E7" s="111"/>
      <c r="F7" s="114"/>
      <c r="G7" s="7" t="e">
        <f>'Solicitudes PAI'!#REF!</f>
        <v>#REF!</v>
      </c>
      <c r="H7" s="34" t="e">
        <f>'Solicitudes PAI'!#REF!</f>
        <v>#REF!</v>
      </c>
      <c r="I7" s="34" t="e">
        <f>'Solicitudes PAI'!#REF!</f>
        <v>#REF!</v>
      </c>
      <c r="J7" s="34" t="e">
        <f>'Solicitudes PAI'!#REF!</f>
        <v>#REF!</v>
      </c>
      <c r="K7" s="34" t="e">
        <f>'Solicitudes PAI'!#REF!</f>
        <v>#REF!</v>
      </c>
      <c r="L7" s="35" t="e">
        <f>'Solicitudes PAI'!#REF!</f>
        <v>#REF!</v>
      </c>
      <c r="M7" s="36" t="e">
        <f>'Solicitudes PAI'!#REF!</f>
        <v>#REF!</v>
      </c>
      <c r="N7" s="36" t="e">
        <f>'Solicitudes PAI'!#REF!</f>
        <v>#REF!</v>
      </c>
    </row>
    <row r="8" spans="1:14" ht="40.200000000000003" customHeight="1" x14ac:dyDescent="0.3">
      <c r="A8" s="15">
        <v>6</v>
      </c>
      <c r="B8" s="108"/>
      <c r="C8" s="105"/>
      <c r="D8" s="111"/>
      <c r="E8" s="111"/>
      <c r="F8" s="114"/>
      <c r="G8" s="7" t="e">
        <f>'Solicitudes PAI'!#REF!</f>
        <v>#REF!</v>
      </c>
      <c r="H8" s="34" t="e">
        <f>'Solicitudes PAI'!#REF!</f>
        <v>#REF!</v>
      </c>
      <c r="I8" s="34" t="e">
        <f>'Solicitudes PAI'!#REF!</f>
        <v>#REF!</v>
      </c>
      <c r="J8" s="34" t="e">
        <f>'Solicitudes PAI'!#REF!</f>
        <v>#REF!</v>
      </c>
      <c r="K8" s="34" t="e">
        <f>'Solicitudes PAI'!#REF!</f>
        <v>#REF!</v>
      </c>
      <c r="L8" s="35" t="e">
        <f>'Solicitudes PAI'!#REF!</f>
        <v>#REF!</v>
      </c>
      <c r="M8" s="36" t="e">
        <f>'Solicitudes PAI'!#REF!</f>
        <v>#REF!</v>
      </c>
      <c r="N8" s="36" t="e">
        <f>'Solicitudes PAI'!#REF!</f>
        <v>#REF!</v>
      </c>
    </row>
    <row r="9" spans="1:14" ht="40.200000000000003" customHeight="1" x14ac:dyDescent="0.3">
      <c r="A9" s="15">
        <v>7</v>
      </c>
      <c r="B9" s="108"/>
      <c r="C9" s="105"/>
      <c r="D9" s="111"/>
      <c r="E9" s="111"/>
      <c r="F9" s="114"/>
      <c r="G9" s="7" t="e">
        <f>'Solicitudes PAI'!#REF!</f>
        <v>#REF!</v>
      </c>
      <c r="H9" s="34" t="e">
        <f>'Solicitudes PAI'!#REF!</f>
        <v>#REF!</v>
      </c>
      <c r="I9" s="34" t="e">
        <f>'Solicitudes PAI'!#REF!</f>
        <v>#REF!</v>
      </c>
      <c r="J9" s="34" t="e">
        <f>'Solicitudes PAI'!#REF!</f>
        <v>#REF!</v>
      </c>
      <c r="K9" s="34" t="e">
        <f>'Solicitudes PAI'!#REF!</f>
        <v>#REF!</v>
      </c>
      <c r="L9" s="35" t="e">
        <f>'Solicitudes PAI'!#REF!</f>
        <v>#REF!</v>
      </c>
      <c r="M9" s="36" t="e">
        <f>'Solicitudes PAI'!#REF!</f>
        <v>#REF!</v>
      </c>
      <c r="N9" s="36" t="e">
        <f>'Solicitudes PAI'!#REF!</f>
        <v>#REF!</v>
      </c>
    </row>
    <row r="10" spans="1:14" ht="40.200000000000003" customHeight="1" x14ac:dyDescent="0.3">
      <c r="A10" s="15">
        <v>8</v>
      </c>
      <c r="B10" s="108"/>
      <c r="C10" s="105"/>
      <c r="D10" s="111"/>
      <c r="E10" s="111"/>
      <c r="F10" s="114"/>
      <c r="G10" s="7" t="e">
        <f>'Solicitudes PAI'!#REF!</f>
        <v>#REF!</v>
      </c>
      <c r="H10" s="34" t="e">
        <f>'Solicitudes PAI'!#REF!</f>
        <v>#REF!</v>
      </c>
      <c r="I10" s="34" t="e">
        <f>'Solicitudes PAI'!#REF!</f>
        <v>#REF!</v>
      </c>
      <c r="J10" s="34" t="e">
        <f>'Solicitudes PAI'!#REF!</f>
        <v>#REF!</v>
      </c>
      <c r="K10" s="34" t="e">
        <f>'Solicitudes PAI'!#REF!</f>
        <v>#REF!</v>
      </c>
      <c r="L10" s="35" t="e">
        <f>'Solicitudes PAI'!#REF!</f>
        <v>#REF!</v>
      </c>
      <c r="M10" s="36" t="e">
        <f>'Solicitudes PAI'!#REF!</f>
        <v>#REF!</v>
      </c>
      <c r="N10" s="36" t="e">
        <f>'Solicitudes PAI'!#REF!</f>
        <v>#REF!</v>
      </c>
    </row>
    <row r="11" spans="1:14" ht="40.200000000000003" customHeight="1" x14ac:dyDescent="0.3">
      <c r="A11" s="15">
        <v>9</v>
      </c>
      <c r="B11" s="108"/>
      <c r="C11" s="105"/>
      <c r="D11" s="111"/>
      <c r="E11" s="111"/>
      <c r="F11" s="114"/>
      <c r="G11" s="7" t="e">
        <f>'Solicitudes PAI'!#REF!</f>
        <v>#REF!</v>
      </c>
      <c r="H11" s="34" t="e">
        <f>'Solicitudes PAI'!#REF!</f>
        <v>#REF!</v>
      </c>
      <c r="I11" s="34" t="e">
        <f>'Solicitudes PAI'!#REF!</f>
        <v>#REF!</v>
      </c>
      <c r="J11" s="34" t="e">
        <f>'Solicitudes PAI'!#REF!</f>
        <v>#REF!</v>
      </c>
      <c r="K11" s="34" t="e">
        <f>'Solicitudes PAI'!#REF!</f>
        <v>#REF!</v>
      </c>
      <c r="L11" s="35" t="e">
        <f>'Solicitudes PAI'!#REF!</f>
        <v>#REF!</v>
      </c>
      <c r="M11" s="36" t="e">
        <f>'Solicitudes PAI'!#REF!</f>
        <v>#REF!</v>
      </c>
      <c r="N11" s="36" t="e">
        <f>'Solicitudes PAI'!#REF!</f>
        <v>#REF!</v>
      </c>
    </row>
    <row r="12" spans="1:14" ht="40.200000000000003" customHeight="1" x14ac:dyDescent="0.3">
      <c r="A12" s="15">
        <v>10</v>
      </c>
      <c r="B12" s="109"/>
      <c r="C12" s="106"/>
      <c r="D12" s="112"/>
      <c r="E12" s="112"/>
      <c r="F12" s="115"/>
      <c r="G12" s="7" t="e">
        <f>'Solicitudes PAI'!#REF!</f>
        <v>#REF!</v>
      </c>
      <c r="H12" s="34" t="e">
        <f>'Solicitudes PAI'!#REF!</f>
        <v>#REF!</v>
      </c>
      <c r="I12" s="34" t="e">
        <f>'Solicitudes PAI'!#REF!</f>
        <v>#REF!</v>
      </c>
      <c r="J12" s="34" t="e">
        <f>'Solicitudes PAI'!#REF!</f>
        <v>#REF!</v>
      </c>
      <c r="K12" s="34" t="e">
        <f>'Solicitudes PAI'!#REF!</f>
        <v>#REF!</v>
      </c>
      <c r="L12" s="35" t="e">
        <f>'Solicitudes PAI'!#REF!</f>
        <v>#REF!</v>
      </c>
      <c r="M12" s="36" t="e">
        <f>'Solicitudes PAI'!#REF!</f>
        <v>#REF!</v>
      </c>
      <c r="N12" s="36" t="e">
        <f>'Solicitudes PAI'!#REF!</f>
        <v>#REF!</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F371038D-12D9-414C-A5A8-B8B514D2BA22}">
      <formula1>0</formula1>
      <formula2>9</formula2>
    </dataValidation>
    <dataValidation type="decimal" allowBlank="1" showInputMessage="1" showErrorMessage="1" errorTitle="Entrada no válida" error="Por favor escriba un número" promptTitle="Escriba un número en esta casilla" sqref="D3" xr:uid="{DF64AB34-DF71-45D2-AF86-AC637E9BA774}">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9630E860-23D5-40AE-B334-4AA85D5C1EE6}">
      <formula1>0</formula1>
      <formula2>20</formula2>
    </dataValidation>
    <dataValidation type="textLength" allowBlank="1" showInputMessage="1" showErrorMessage="1" errorTitle="Entrada no válida" error="Escriba un texto  Maximo 500 Caracteres" promptTitle="Cualquier contenido Maximo 500 Caracteres" sqref="F3 G3:N12" xr:uid="{A0075352-660F-4139-AF04-C68BF9348551}">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ABA4-B54D-4C90-ADDE-68A1C353AA37}">
  <sheetPr>
    <tabColor rgb="FF002060"/>
  </sheetPr>
  <dimension ref="A1:E74"/>
  <sheetViews>
    <sheetView showGridLines="0" zoomScale="80" zoomScaleNormal="80" workbookViewId="0">
      <selection activeCell="D21" sqref="D21"/>
    </sheetView>
  </sheetViews>
  <sheetFormatPr baseColWidth="10" defaultColWidth="11.44140625" defaultRowHeight="14.4" x14ac:dyDescent="0.3"/>
  <cols>
    <col min="1" max="1" width="81.109375" customWidth="1"/>
    <col min="2" max="2" width="4.109375" customWidth="1"/>
    <col min="3" max="3" width="76.6640625" customWidth="1"/>
    <col min="5" max="5" width="176.77734375" customWidth="1"/>
    <col min="7" max="7" width="22.77734375" customWidth="1"/>
  </cols>
  <sheetData>
    <row r="1" spans="1:5" x14ac:dyDescent="0.3">
      <c r="A1" s="28" t="s">
        <v>44</v>
      </c>
      <c r="C1" s="28" t="s">
        <v>45</v>
      </c>
      <c r="E1" s="28" t="s">
        <v>46</v>
      </c>
    </row>
    <row r="2" spans="1:5" x14ac:dyDescent="0.3">
      <c r="A2" s="14" t="s">
        <v>187</v>
      </c>
      <c r="C2" s="14" t="s">
        <v>47</v>
      </c>
      <c r="E2" s="38" t="s">
        <v>221</v>
      </c>
    </row>
    <row r="3" spans="1:5" x14ac:dyDescent="0.3">
      <c r="A3" s="14" t="s">
        <v>189</v>
      </c>
      <c r="C3" s="14" t="s">
        <v>48</v>
      </c>
      <c r="E3" s="38" t="s">
        <v>223</v>
      </c>
    </row>
    <row r="4" spans="1:5" x14ac:dyDescent="0.3">
      <c r="A4" s="14" t="s">
        <v>188</v>
      </c>
      <c r="C4" s="14" t="s">
        <v>49</v>
      </c>
      <c r="E4" s="38" t="s">
        <v>222</v>
      </c>
    </row>
    <row r="5" spans="1:5" x14ac:dyDescent="0.3">
      <c r="A5" s="14" t="s">
        <v>190</v>
      </c>
      <c r="C5" s="14" t="s">
        <v>50</v>
      </c>
      <c r="E5" s="38" t="s">
        <v>224</v>
      </c>
    </row>
    <row r="6" spans="1:5" x14ac:dyDescent="0.3">
      <c r="A6" s="37"/>
      <c r="C6" s="14" t="s">
        <v>51</v>
      </c>
      <c r="E6" s="38" t="s">
        <v>225</v>
      </c>
    </row>
    <row r="7" spans="1:5" x14ac:dyDescent="0.3">
      <c r="A7" s="37"/>
      <c r="C7" s="14" t="s">
        <v>52</v>
      </c>
      <c r="E7" s="38" t="s">
        <v>226</v>
      </c>
    </row>
    <row r="8" spans="1:5" x14ac:dyDescent="0.3">
      <c r="A8" s="37"/>
      <c r="C8" s="14" t="s">
        <v>53</v>
      </c>
      <c r="E8" s="38" t="s">
        <v>227</v>
      </c>
    </row>
    <row r="9" spans="1:5" x14ac:dyDescent="0.3">
      <c r="A9" s="37"/>
      <c r="C9" s="14" t="s">
        <v>54</v>
      </c>
      <c r="E9" s="38" t="s">
        <v>228</v>
      </c>
    </row>
    <row r="10" spans="1:5" x14ac:dyDescent="0.3">
      <c r="A10" s="37"/>
      <c r="C10" s="14" t="s">
        <v>56</v>
      </c>
      <c r="E10" s="38" t="s">
        <v>229</v>
      </c>
    </row>
    <row r="11" spans="1:5" x14ac:dyDescent="0.3">
      <c r="A11" s="37"/>
      <c r="C11" s="14" t="s">
        <v>58</v>
      </c>
      <c r="E11" s="38" t="s">
        <v>230</v>
      </c>
    </row>
    <row r="12" spans="1:5" x14ac:dyDescent="0.3">
      <c r="A12" s="37"/>
      <c r="C12" s="14" t="s">
        <v>60</v>
      </c>
      <c r="E12" s="38" t="s">
        <v>55</v>
      </c>
    </row>
    <row r="13" spans="1:5" x14ac:dyDescent="0.3">
      <c r="A13" s="37"/>
      <c r="C13" s="14" t="s">
        <v>62</v>
      </c>
      <c r="E13" s="38" t="s">
        <v>57</v>
      </c>
    </row>
    <row r="14" spans="1:5" x14ac:dyDescent="0.3">
      <c r="A14" s="37"/>
      <c r="C14" s="14" t="s">
        <v>64</v>
      </c>
      <c r="E14" s="38" t="s">
        <v>59</v>
      </c>
    </row>
    <row r="15" spans="1:5" x14ac:dyDescent="0.3">
      <c r="A15" s="37"/>
      <c r="C15" s="14" t="s">
        <v>66</v>
      </c>
      <c r="E15" s="38" t="s">
        <v>61</v>
      </c>
    </row>
    <row r="16" spans="1:5" x14ac:dyDescent="0.3">
      <c r="A16" s="37"/>
      <c r="C16" s="14" t="s">
        <v>68</v>
      </c>
      <c r="E16" s="38" t="s">
        <v>63</v>
      </c>
    </row>
    <row r="17" spans="1:5" x14ac:dyDescent="0.3">
      <c r="A17" s="37"/>
      <c r="C17" s="14" t="s">
        <v>70</v>
      </c>
      <c r="E17" s="38" t="s">
        <v>65</v>
      </c>
    </row>
    <row r="18" spans="1:5" x14ac:dyDescent="0.3">
      <c r="A18" s="37"/>
      <c r="C18" s="14" t="s">
        <v>72</v>
      </c>
      <c r="E18" s="38" t="s">
        <v>67</v>
      </c>
    </row>
    <row r="19" spans="1:5" x14ac:dyDescent="0.3">
      <c r="A19" s="37"/>
      <c r="C19" s="14" t="s">
        <v>74</v>
      </c>
      <c r="E19" s="38" t="s">
        <v>69</v>
      </c>
    </row>
    <row r="20" spans="1:5" x14ac:dyDescent="0.3">
      <c r="A20" s="37"/>
      <c r="C20" s="14" t="s">
        <v>76</v>
      </c>
      <c r="E20" s="38" t="s">
        <v>71</v>
      </c>
    </row>
    <row r="21" spans="1:5" x14ac:dyDescent="0.3">
      <c r="A21" s="37"/>
      <c r="C21" s="14" t="s">
        <v>78</v>
      </c>
      <c r="E21" s="38" t="s">
        <v>73</v>
      </c>
    </row>
    <row r="22" spans="1:5" x14ac:dyDescent="0.3">
      <c r="A22" s="37"/>
      <c r="E22" s="38" t="s">
        <v>75</v>
      </c>
    </row>
    <row r="23" spans="1:5" x14ac:dyDescent="0.3">
      <c r="A23" s="37"/>
      <c r="E23" s="38" t="s">
        <v>77</v>
      </c>
    </row>
    <row r="24" spans="1:5" x14ac:dyDescent="0.3">
      <c r="A24" s="37"/>
      <c r="E24" s="38" t="s">
        <v>79</v>
      </c>
    </row>
    <row r="25" spans="1:5" x14ac:dyDescent="0.3">
      <c r="A25" s="37"/>
      <c r="E25" s="38" t="s">
        <v>80</v>
      </c>
    </row>
    <row r="26" spans="1:5" x14ac:dyDescent="0.3">
      <c r="A26" s="37"/>
      <c r="E26" s="38" t="s">
        <v>81</v>
      </c>
    </row>
    <row r="27" spans="1:5" x14ac:dyDescent="0.3">
      <c r="A27" s="37"/>
      <c r="E27" s="39" t="s">
        <v>82</v>
      </c>
    </row>
    <row r="28" spans="1:5" x14ac:dyDescent="0.3">
      <c r="E28" s="39" t="s">
        <v>191</v>
      </c>
    </row>
    <row r="29" spans="1:5" x14ac:dyDescent="0.3">
      <c r="E29" s="39" t="s">
        <v>83</v>
      </c>
    </row>
    <row r="30" spans="1:5" x14ac:dyDescent="0.3">
      <c r="E30" s="39" t="s">
        <v>84</v>
      </c>
    </row>
    <row r="31" spans="1:5" x14ac:dyDescent="0.3">
      <c r="E31" s="39" t="s">
        <v>85</v>
      </c>
    </row>
    <row r="32" spans="1:5" x14ac:dyDescent="0.3">
      <c r="E32" s="39" t="s">
        <v>86</v>
      </c>
    </row>
    <row r="33" spans="5:5" x14ac:dyDescent="0.3">
      <c r="E33" s="39" t="s">
        <v>87</v>
      </c>
    </row>
    <row r="34" spans="5:5" x14ac:dyDescent="0.3">
      <c r="E34" s="39" t="s">
        <v>88</v>
      </c>
    </row>
    <row r="35" spans="5:5" x14ac:dyDescent="0.3">
      <c r="E35" s="39" t="s">
        <v>89</v>
      </c>
    </row>
    <row r="36" spans="5:5" x14ac:dyDescent="0.3">
      <c r="E36" s="39" t="s">
        <v>192</v>
      </c>
    </row>
    <row r="37" spans="5:5" x14ac:dyDescent="0.3">
      <c r="E37" s="39" t="s">
        <v>90</v>
      </c>
    </row>
    <row r="38" spans="5:5" x14ac:dyDescent="0.3">
      <c r="E38" s="39" t="s">
        <v>193</v>
      </c>
    </row>
    <row r="39" spans="5:5" x14ac:dyDescent="0.3">
      <c r="E39" s="39" t="s">
        <v>194</v>
      </c>
    </row>
    <row r="40" spans="5:5" x14ac:dyDescent="0.3">
      <c r="E40" s="39" t="s">
        <v>195</v>
      </c>
    </row>
    <row r="41" spans="5:5" x14ac:dyDescent="0.3">
      <c r="E41" s="39" t="s">
        <v>196</v>
      </c>
    </row>
    <row r="42" spans="5:5" x14ac:dyDescent="0.3">
      <c r="E42" s="39" t="s">
        <v>197</v>
      </c>
    </row>
    <row r="43" spans="5:5" x14ac:dyDescent="0.3">
      <c r="E43" s="39" t="s">
        <v>198</v>
      </c>
    </row>
    <row r="44" spans="5:5" x14ac:dyDescent="0.3">
      <c r="E44" s="39" t="s">
        <v>199</v>
      </c>
    </row>
    <row r="45" spans="5:5" x14ac:dyDescent="0.3">
      <c r="E45" s="39" t="s">
        <v>200</v>
      </c>
    </row>
    <row r="46" spans="5:5" x14ac:dyDescent="0.3">
      <c r="E46" s="39" t="s">
        <v>201</v>
      </c>
    </row>
    <row r="47" spans="5:5" x14ac:dyDescent="0.3">
      <c r="E47" s="39" t="s">
        <v>202</v>
      </c>
    </row>
    <row r="48" spans="5:5" x14ac:dyDescent="0.3">
      <c r="E48" s="39" t="s">
        <v>203</v>
      </c>
    </row>
    <row r="49" spans="5:5" x14ac:dyDescent="0.3">
      <c r="E49" s="39" t="s">
        <v>204</v>
      </c>
    </row>
    <row r="50" spans="5:5" x14ac:dyDescent="0.3">
      <c r="E50" s="39" t="s">
        <v>205</v>
      </c>
    </row>
    <row r="51" spans="5:5" x14ac:dyDescent="0.3">
      <c r="E51" s="39" t="s">
        <v>206</v>
      </c>
    </row>
    <row r="52" spans="5:5" x14ac:dyDescent="0.3">
      <c r="E52" s="39" t="s">
        <v>207</v>
      </c>
    </row>
    <row r="53" spans="5:5" x14ac:dyDescent="0.3">
      <c r="E53" s="39" t="s">
        <v>208</v>
      </c>
    </row>
    <row r="54" spans="5:5" x14ac:dyDescent="0.3">
      <c r="E54" s="39" t="s">
        <v>209</v>
      </c>
    </row>
    <row r="55" spans="5:5" x14ac:dyDescent="0.3">
      <c r="E55" s="39" t="s">
        <v>210</v>
      </c>
    </row>
    <row r="56" spans="5:5" x14ac:dyDescent="0.3">
      <c r="E56" s="39" t="s">
        <v>211</v>
      </c>
    </row>
    <row r="57" spans="5:5" x14ac:dyDescent="0.3">
      <c r="E57" s="39" t="s">
        <v>212</v>
      </c>
    </row>
    <row r="58" spans="5:5" x14ac:dyDescent="0.3">
      <c r="E58" s="39" t="s">
        <v>213</v>
      </c>
    </row>
    <row r="59" spans="5:5" x14ac:dyDescent="0.3">
      <c r="E59" s="39" t="s">
        <v>214</v>
      </c>
    </row>
    <row r="60" spans="5:5" x14ac:dyDescent="0.3">
      <c r="E60" s="39" t="s">
        <v>215</v>
      </c>
    </row>
    <row r="61" spans="5:5" x14ac:dyDescent="0.3">
      <c r="E61" s="39" t="s">
        <v>216</v>
      </c>
    </row>
    <row r="62" spans="5:5" x14ac:dyDescent="0.3">
      <c r="E62" s="39" t="s">
        <v>217</v>
      </c>
    </row>
    <row r="63" spans="5:5" x14ac:dyDescent="0.3">
      <c r="E63" s="39" t="s">
        <v>218</v>
      </c>
    </row>
    <row r="64" spans="5:5" x14ac:dyDescent="0.3">
      <c r="E64" s="39" t="s">
        <v>91</v>
      </c>
    </row>
    <row r="65" spans="5:5" x14ac:dyDescent="0.3">
      <c r="E65" s="39" t="s">
        <v>92</v>
      </c>
    </row>
    <row r="66" spans="5:5" x14ac:dyDescent="0.3">
      <c r="E66" s="39" t="s">
        <v>93</v>
      </c>
    </row>
    <row r="67" spans="5:5" x14ac:dyDescent="0.3">
      <c r="E67" s="39" t="s">
        <v>94</v>
      </c>
    </row>
    <row r="68" spans="5:5" x14ac:dyDescent="0.3">
      <c r="E68" s="39" t="s">
        <v>95</v>
      </c>
    </row>
    <row r="69" spans="5:5" x14ac:dyDescent="0.3">
      <c r="E69" s="39" t="s">
        <v>96</v>
      </c>
    </row>
    <row r="70" spans="5:5" x14ac:dyDescent="0.3">
      <c r="E70" s="39" t="s">
        <v>97</v>
      </c>
    </row>
    <row r="71" spans="5:5" x14ac:dyDescent="0.3">
      <c r="E71" s="39" t="s">
        <v>98</v>
      </c>
    </row>
    <row r="72" spans="5:5" x14ac:dyDescent="0.3">
      <c r="E72" s="39" t="s">
        <v>220</v>
      </c>
    </row>
    <row r="73" spans="5:5" x14ac:dyDescent="0.3">
      <c r="E73" s="39" t="s">
        <v>219</v>
      </c>
    </row>
    <row r="74" spans="5:5" x14ac:dyDescent="0.3">
      <c r="E74" s="39" t="s">
        <v>99</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6489E-D354-49DE-A9D3-3EF70EA59675}">
  <dimension ref="A1:L22"/>
  <sheetViews>
    <sheetView topLeftCell="E1" workbookViewId="0">
      <selection activeCell="L2" sqref="L2"/>
    </sheetView>
  </sheetViews>
  <sheetFormatPr baseColWidth="10" defaultColWidth="11.44140625" defaultRowHeight="14.4" x14ac:dyDescent="0.3"/>
  <cols>
    <col min="2" max="2" width="18" style="1" customWidth="1"/>
    <col min="3" max="3" width="55" style="1" customWidth="1"/>
    <col min="4" max="4" width="43.109375" bestFit="1" customWidth="1"/>
    <col min="5" max="5" width="38.44140625" bestFit="1" customWidth="1"/>
    <col min="6" max="6" width="31" bestFit="1" customWidth="1"/>
    <col min="10" max="10" width="54.77734375" customWidth="1"/>
    <col min="11" max="11" width="25.109375" customWidth="1"/>
    <col min="12" max="12" width="22.44140625" customWidth="1"/>
  </cols>
  <sheetData>
    <row r="1" spans="1:12" ht="43.8" thickBot="1" x14ac:dyDescent="0.35">
      <c r="A1" s="2" t="s">
        <v>100</v>
      </c>
      <c r="B1" s="10" t="s">
        <v>101</v>
      </c>
      <c r="C1" s="3" t="s">
        <v>102</v>
      </c>
      <c r="D1" t="s">
        <v>17</v>
      </c>
      <c r="E1" t="s">
        <v>103</v>
      </c>
      <c r="F1" t="s">
        <v>104</v>
      </c>
      <c r="G1" t="s">
        <v>105</v>
      </c>
      <c r="H1" t="s">
        <v>16</v>
      </c>
      <c r="J1" t="s">
        <v>18</v>
      </c>
      <c r="K1" t="s">
        <v>8</v>
      </c>
      <c r="L1" s="16" t="s">
        <v>106</v>
      </c>
    </row>
    <row r="2" spans="1:12" s="13" customFormat="1" ht="31.8" thickBot="1" x14ac:dyDescent="0.35">
      <c r="A2" s="2" t="s">
        <v>107</v>
      </c>
      <c r="B2" s="10" t="s">
        <v>108</v>
      </c>
      <c r="C2" s="3" t="s">
        <v>109</v>
      </c>
      <c r="D2" s="13" t="s">
        <v>110</v>
      </c>
      <c r="E2" s="13" t="s">
        <v>24</v>
      </c>
      <c r="H2" s="13" t="s">
        <v>111</v>
      </c>
      <c r="J2" s="13" t="s">
        <v>112</v>
      </c>
      <c r="K2" s="13" t="s">
        <v>113</v>
      </c>
      <c r="L2" s="16" t="s">
        <v>24</v>
      </c>
    </row>
    <row r="3" spans="1:12" s="13" customFormat="1" ht="31.8" thickBot="1" x14ac:dyDescent="0.35">
      <c r="D3" s="13" t="s">
        <v>114</v>
      </c>
      <c r="E3" s="13" t="s">
        <v>115</v>
      </c>
      <c r="H3" s="13" t="s">
        <v>116</v>
      </c>
      <c r="J3" s="13" t="s">
        <v>117</v>
      </c>
      <c r="K3" s="13" t="s">
        <v>118</v>
      </c>
      <c r="L3" s="16" t="s">
        <v>25</v>
      </c>
    </row>
    <row r="4" spans="1:12" s="13" customFormat="1" ht="16.2" thickBot="1" x14ac:dyDescent="0.35">
      <c r="B4" s="4"/>
      <c r="C4" s="4"/>
      <c r="D4" s="13" t="s">
        <v>119</v>
      </c>
      <c r="E4" s="13" t="s">
        <v>120</v>
      </c>
      <c r="H4" s="13" t="s">
        <v>121</v>
      </c>
      <c r="J4" s="13" t="s">
        <v>122</v>
      </c>
      <c r="K4" s="13" t="s">
        <v>123</v>
      </c>
      <c r="L4" s="16" t="s">
        <v>26</v>
      </c>
    </row>
    <row r="5" spans="1:12" s="13" customFormat="1" ht="16.2" thickBot="1" x14ac:dyDescent="0.35">
      <c r="B5" s="4"/>
      <c r="C5" s="4"/>
      <c r="D5" s="13" t="s">
        <v>124</v>
      </c>
      <c r="E5" s="13" t="s">
        <v>28</v>
      </c>
      <c r="J5" s="13" t="s">
        <v>125</v>
      </c>
      <c r="L5" s="16" t="s">
        <v>27</v>
      </c>
    </row>
    <row r="6" spans="1:12" s="13" customFormat="1" ht="16.2" thickBot="1" x14ac:dyDescent="0.35">
      <c r="B6" s="4"/>
      <c r="C6" s="4"/>
      <c r="D6" s="13" t="s">
        <v>126</v>
      </c>
      <c r="E6" s="13" t="s">
        <v>127</v>
      </c>
      <c r="J6" s="13" t="s">
        <v>128</v>
      </c>
      <c r="L6" s="16" t="s">
        <v>28</v>
      </c>
    </row>
    <row r="7" spans="1:12" s="13" customFormat="1" ht="16.2" thickBot="1" x14ac:dyDescent="0.35">
      <c r="B7" s="4"/>
      <c r="C7" s="4"/>
      <c r="D7" s="13" t="s">
        <v>129</v>
      </c>
      <c r="E7" s="13" t="s">
        <v>130</v>
      </c>
      <c r="J7" s="13" t="s">
        <v>131</v>
      </c>
      <c r="L7" s="16" t="s">
        <v>29</v>
      </c>
    </row>
    <row r="8" spans="1:12" s="13" customFormat="1" ht="31.8" thickBot="1" x14ac:dyDescent="0.35">
      <c r="B8" s="4"/>
      <c r="C8" s="4"/>
      <c r="D8" s="13" t="s">
        <v>132</v>
      </c>
      <c r="E8" s="13" t="s">
        <v>133</v>
      </c>
      <c r="J8" s="13" t="s">
        <v>134</v>
      </c>
      <c r="L8" s="16" t="s">
        <v>30</v>
      </c>
    </row>
    <row r="9" spans="1:12" s="13" customFormat="1" ht="16.2" thickBot="1" x14ac:dyDescent="0.35">
      <c r="B9" s="4"/>
      <c r="C9" s="4"/>
      <c r="D9" s="13" t="s">
        <v>135</v>
      </c>
      <c r="E9" s="13" t="s">
        <v>136</v>
      </c>
      <c r="J9" s="13" t="s">
        <v>137</v>
      </c>
      <c r="L9" s="16" t="s">
        <v>31</v>
      </c>
    </row>
    <row r="10" spans="1:12" s="13" customFormat="1" ht="31.8" thickBot="1" x14ac:dyDescent="0.35">
      <c r="B10" s="4"/>
      <c r="C10" s="4"/>
      <c r="D10" s="13" t="s">
        <v>138</v>
      </c>
      <c r="E10" s="13" t="s">
        <v>139</v>
      </c>
      <c r="J10" s="13" t="s">
        <v>140</v>
      </c>
      <c r="L10" s="16" t="s">
        <v>32</v>
      </c>
    </row>
    <row r="11" spans="1:12" s="13" customFormat="1" ht="31.8" thickBot="1" x14ac:dyDescent="0.35">
      <c r="B11" s="4"/>
      <c r="C11" s="4"/>
      <c r="E11" s="13" t="s">
        <v>141</v>
      </c>
      <c r="J11" s="13" t="s">
        <v>142</v>
      </c>
      <c r="L11" s="16" t="s">
        <v>33</v>
      </c>
    </row>
    <row r="12" spans="1:12" s="13" customFormat="1" ht="31.8" thickBot="1" x14ac:dyDescent="0.35">
      <c r="B12" s="4"/>
      <c r="C12" s="4"/>
      <c r="E12" s="13" t="s">
        <v>143</v>
      </c>
      <c r="L12" s="16" t="s">
        <v>34</v>
      </c>
    </row>
    <row r="13" spans="1:12" s="13" customFormat="1" ht="16.2" thickBot="1" x14ac:dyDescent="0.35">
      <c r="B13" s="4"/>
      <c r="C13" s="4"/>
      <c r="E13" s="13" t="s">
        <v>144</v>
      </c>
      <c r="L13" s="16" t="s">
        <v>35</v>
      </c>
    </row>
    <row r="14" spans="1:12" s="13" customFormat="1" ht="16.2" thickBot="1" x14ac:dyDescent="0.35">
      <c r="B14" s="4"/>
      <c r="C14" s="4"/>
      <c r="E14" s="13" t="s">
        <v>145</v>
      </c>
      <c r="L14" s="16" t="s">
        <v>36</v>
      </c>
    </row>
    <row r="15" spans="1:12" s="13" customFormat="1" ht="31.8" thickBot="1" x14ac:dyDescent="0.35">
      <c r="B15" s="4"/>
      <c r="C15" s="4"/>
      <c r="E15" s="13" t="s">
        <v>146</v>
      </c>
      <c r="L15" s="16" t="s">
        <v>37</v>
      </c>
    </row>
    <row r="16" spans="1:12" s="13" customFormat="1" ht="16.2" thickBot="1" x14ac:dyDescent="0.35">
      <c r="B16" s="4"/>
      <c r="C16" s="4"/>
      <c r="E16" s="13" t="s">
        <v>147</v>
      </c>
      <c r="L16" s="16" t="s">
        <v>38</v>
      </c>
    </row>
    <row r="17" spans="2:12" s="13" customFormat="1" ht="31.8" thickBot="1" x14ac:dyDescent="0.35">
      <c r="B17" s="4"/>
      <c r="C17" s="4"/>
      <c r="E17" s="13" t="s">
        <v>148</v>
      </c>
      <c r="L17" s="16" t="s">
        <v>39</v>
      </c>
    </row>
    <row r="18" spans="2:12" s="13" customFormat="1" ht="31.8" thickBot="1" x14ac:dyDescent="0.35">
      <c r="B18" s="4"/>
      <c r="C18" s="4"/>
      <c r="E18" s="4" t="s">
        <v>149</v>
      </c>
      <c r="L18" s="16" t="s">
        <v>40</v>
      </c>
    </row>
    <row r="19" spans="2:12" s="13" customFormat="1" ht="16.2" thickBot="1" x14ac:dyDescent="0.35">
      <c r="B19" s="4"/>
      <c r="C19" s="4"/>
      <c r="L19" s="16" t="s">
        <v>41</v>
      </c>
    </row>
    <row r="20" spans="2:12" s="13" customFormat="1" ht="16.2" thickBot="1" x14ac:dyDescent="0.35">
      <c r="B20" s="4"/>
      <c r="C20" s="4"/>
      <c r="L20" s="16" t="s">
        <v>42</v>
      </c>
    </row>
    <row r="21" spans="2:12" s="13" customFormat="1" ht="16.2" thickBot="1" x14ac:dyDescent="0.35">
      <c r="B21" s="4"/>
      <c r="C21" s="4"/>
      <c r="L21" s="16" t="s">
        <v>43</v>
      </c>
    </row>
    <row r="22" spans="2:12" s="13" customFormat="1" x14ac:dyDescent="0.3">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8AE6C207CC3C74493D33F8830835812" ma:contentTypeVersion="13" ma:contentTypeDescription="Crear nuevo documento." ma:contentTypeScope="" ma:versionID="50c90721db656ebca82667e2f0389604">
  <xsd:schema xmlns:xsd="http://www.w3.org/2001/XMLSchema" xmlns:xs="http://www.w3.org/2001/XMLSchema" xmlns:p="http://schemas.microsoft.com/office/2006/metadata/properties" xmlns:ns2="f2fe718c-2ec2-4f61-a93c-21f5a0302b79" xmlns:ns3="325aad97-8f5b-468f-8a58-3df86c8e0394" targetNamespace="http://schemas.microsoft.com/office/2006/metadata/properties" ma:root="true" ma:fieldsID="23db415efeeac414176be7d7b83eb1d6" ns2:_="" ns3:_="">
    <xsd:import namespace="f2fe718c-2ec2-4f61-a93c-21f5a0302b79"/>
    <xsd:import namespace="325aad97-8f5b-468f-8a58-3df86c8e03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e718c-2ec2-4f61-a93c-21f5a0302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aad97-8f5b-468f-8a58-3df86c8e03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1c5b0-4eeb-40ea-a662-74214a9e618f}" ma:internalName="TaxCatchAll" ma:showField="CatchAllData" ma:web="325aad97-8f5b-468f-8a58-3df86c8e0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2fe718c-2ec2-4f61-a93c-21f5a0302b79">
      <Terms xmlns="http://schemas.microsoft.com/office/infopath/2007/PartnerControls"/>
    </lcf76f155ced4ddcb4097134ff3c332f>
    <TaxCatchAll xmlns="325aad97-8f5b-468f-8a58-3df86c8e039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FDA1C6-BE46-49F2-ABEC-D853521A8D72}"/>
</file>

<file path=customXml/itemProps2.xml><?xml version="1.0" encoding="utf-8"?>
<ds:datastoreItem xmlns:ds="http://schemas.openxmlformats.org/officeDocument/2006/customXml" ds:itemID="{EBD71338-586E-4249-A4FB-65010A1A15B5}">
  <ds:schemaRefs>
    <ds:schemaRef ds:uri="http://schemas.microsoft.com/office/2006/metadata/properties"/>
    <ds:schemaRef ds:uri="http://schemas.microsoft.com/office/infopath/2007/PartnerControls"/>
    <ds:schemaRef ds:uri="55347c5e-69fe-4e3b-a031-ae618bcae76f"/>
    <ds:schemaRef ds:uri="ee81ed70-6149-4cc8-9355-fea0e319e89f"/>
  </ds:schemaRefs>
</ds:datastoreItem>
</file>

<file path=customXml/itemProps3.xml><?xml version="1.0" encoding="utf-8"?>
<ds:datastoreItem xmlns:ds="http://schemas.openxmlformats.org/officeDocument/2006/customXml" ds:itemID="{0B7C6111-F660-4F4A-819A-8BAD0D8C0E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Instrucciones diligenciamiento</vt:lpstr>
      <vt:lpstr>Analisis de causas</vt:lpstr>
      <vt:lpstr>Metodología AC</vt:lpstr>
      <vt:lpstr>Hoja2</vt:lpstr>
      <vt:lpstr>Solicitudes PAI</vt:lpstr>
      <vt:lpstr>STORM</vt:lpstr>
      <vt:lpstr>Clasificadores</vt:lpstr>
      <vt:lpstr>Listas</vt:lpstr>
      <vt:lpstr>'Analisis de causas'!Área_de_impresión</vt:lpstr>
      <vt:lpstr>'Metodología 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2025-07-11T15:47:13Z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0x010100E8AE6C207CC3C74493D33F8830835812</vt:lpwstr>
  </property>
  <property fmtid="{D5CDD505-2E9C-101B-9397-08002B2CF9AE}" pid="3" name="MediaServiceImageTags">
    <vt:lpwstr/>
  </property>
</Properties>
</file>