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3-2024\ANALISIS DE CAUSAS - TODOS 2024\2025\SPE\"/>
    </mc:Choice>
  </mc:AlternateContent>
  <xr:revisionPtr revIDLastSave="0" documentId="13_ncr:1_{A1A98D51-33C7-45D8-9D6F-C3357819F354}" xr6:coauthVersionLast="47" xr6:coauthVersionMax="47" xr10:uidLastSave="{00000000-0000-0000-0000-000000000000}"/>
  <bookViews>
    <workbookView xWindow="-108" yWindow="-108" windowWidth="23256" windowHeight="12456" activeTab="1" xr2:uid="{00000000-000D-0000-FFFF-FFFF00000000}"/>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T4" i="4" l="1"/>
  <c r="S4" i="4"/>
  <c r="S3" i="4"/>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00000000-0006-0000-0100-000001000000}">
      <text>
        <r>
          <rPr>
            <sz val="9"/>
            <color indexed="81"/>
            <rFont val="Tahoma"/>
            <family val="2"/>
          </rPr>
          <t xml:space="preserve">Formato dd/mm//aaaa
</t>
        </r>
      </text>
    </comment>
    <comment ref="B2" authorId="1" shapeId="0" xr:uid="{00000000-0006-0000-0100-000002000000}">
      <text>
        <r>
          <rPr>
            <b/>
            <sz val="9"/>
            <color indexed="81"/>
            <rFont val="Tahoma"/>
            <family val="2"/>
          </rPr>
          <t>OAP:</t>
        </r>
        <r>
          <rPr>
            <sz val="9"/>
            <color indexed="81"/>
            <rFont val="Tahoma"/>
            <family val="2"/>
          </rPr>
          <t xml:space="preserve">
De a conocer fuente del hallazgo o situación presentada. </t>
        </r>
      </text>
    </comment>
    <comment ref="C2" authorId="2" shapeId="0" xr:uid="{00000000-0006-0000-0100-000003000000}">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00000000-0006-0000-0100-000004000000}">
      <text>
        <r>
          <rPr>
            <b/>
            <sz val="9"/>
            <color indexed="81"/>
            <rFont val="Tahoma"/>
            <family val="2"/>
          </rPr>
          <t xml:space="preserve">OAP: </t>
        </r>
        <r>
          <rPr>
            <sz val="9"/>
            <color indexed="81"/>
            <rFont val="Tahoma"/>
            <family val="2"/>
          </rPr>
          <t>Ingrese el ID del informe de auditoría</t>
        </r>
      </text>
    </comment>
    <comment ref="E2" authorId="2" shapeId="0" xr:uid="{00000000-0006-0000-0100-000005000000}">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00000000-0006-0000-0100-000006000000}">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00000000-0006-0000-0100-00000700000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00000000-0006-0000-0100-000008000000}">
      <text>
        <r>
          <rPr>
            <b/>
            <sz val="9"/>
            <color indexed="81"/>
            <rFont val="Tahoma"/>
            <family val="2"/>
          </rPr>
          <t>OAP:</t>
        </r>
        <r>
          <rPr>
            <sz val="9"/>
            <color indexed="81"/>
            <rFont val="Tahoma"/>
            <family val="2"/>
          </rPr>
          <t xml:space="preserve">
Seleccione SI o NO</t>
        </r>
      </text>
    </comment>
    <comment ref="I2" authorId="2" shapeId="0" xr:uid="{00000000-0006-0000-0100-000009000000}">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00000000-0006-0000-0100-00000A000000}">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00000000-0006-0000-0100-00000B000000}">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00000000-0006-0000-0100-00000C000000}">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00000000-0006-0000-0100-00000D000000}">
      <text>
        <r>
          <rPr>
            <b/>
            <sz val="9"/>
            <color indexed="81"/>
            <rFont val="Tahoma"/>
            <family val="2"/>
          </rPr>
          <t>OAP:</t>
        </r>
        <r>
          <rPr>
            <sz val="9"/>
            <color indexed="81"/>
            <rFont val="Tahoma"/>
            <family val="2"/>
          </rPr>
          <t xml:space="preserve">
Ver caracterización e identificar que se afecto. </t>
        </r>
      </text>
    </comment>
    <comment ref="N2" authorId="2" shapeId="0" xr:uid="{00000000-0006-0000-0100-00000E000000}">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00000000-0006-0000-0100-00000F000000}">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00000000-0006-0000-0100-000010000000}">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00000000-0006-0000-0100-000011000000}">
      <text>
        <r>
          <rPr>
            <b/>
            <sz val="9"/>
            <color indexed="81"/>
            <rFont val="Tahoma"/>
            <family val="2"/>
          </rPr>
          <t xml:space="preserve">OAP
</t>
        </r>
        <r>
          <rPr>
            <sz val="9"/>
            <color indexed="81"/>
            <rFont val="Tahoma"/>
            <family val="2"/>
          </rPr>
          <t>Seleccione SI o NO</t>
        </r>
      </text>
    </comment>
    <comment ref="R2" authorId="1" shapeId="0" xr:uid="{00000000-0006-0000-0100-000012000000}">
      <text>
        <r>
          <rPr>
            <b/>
            <sz val="9"/>
            <color indexed="81"/>
            <rFont val="Tahoma"/>
            <family val="2"/>
          </rPr>
          <t>OAP</t>
        </r>
        <r>
          <rPr>
            <sz val="9"/>
            <color indexed="81"/>
            <rFont val="Tahoma"/>
            <family val="2"/>
          </rPr>
          <t xml:space="preserve">
Seleccione SI o NO</t>
        </r>
      </text>
    </comment>
    <comment ref="S2" authorId="3" shapeId="0" xr:uid="{00000000-0006-0000-0100-000013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00000000-0006-0000-0100-000014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00000000-0006-0000-0400-000001000000}">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00000000-0006-0000-0400-000002000000}">
      <text>
        <r>
          <rPr>
            <b/>
            <sz val="9"/>
            <color indexed="81"/>
            <rFont val="Tahoma"/>
            <family val="2"/>
          </rPr>
          <t xml:space="preserve">OAP: </t>
        </r>
        <r>
          <rPr>
            <sz val="9"/>
            <color indexed="81"/>
            <rFont val="Tahoma"/>
            <family val="2"/>
          </rPr>
          <t>Punto atado a la pestaña STORM.</t>
        </r>
      </text>
    </comment>
    <comment ref="A3" authorId="0" shapeId="0" xr:uid="{00000000-0006-0000-0400-000003000000}">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00000000-0006-0000-0400-000004000000}">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00000000-0006-0000-0400-000005000000}">
      <text>
        <r>
          <rPr>
            <b/>
            <sz val="9"/>
            <color indexed="81"/>
            <rFont val="Tahoma"/>
            <family val="2"/>
          </rPr>
          <t xml:space="preserve">OAP:
</t>
        </r>
        <r>
          <rPr>
            <sz val="9"/>
            <color indexed="81"/>
            <rFont val="Tahoma"/>
            <family val="2"/>
          </rPr>
          <t xml:space="preserve">Indique la justificación de esta solicitud
</t>
        </r>
      </text>
    </comment>
    <comment ref="A6" authorId="0" shapeId="0" xr:uid="{00000000-0006-0000-0400-000006000000}">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0000000-0006-0000-0400-000007000000}">
      <text>
        <r>
          <rPr>
            <b/>
            <sz val="9"/>
            <color indexed="81"/>
            <rFont val="Tahoma"/>
            <family val="2"/>
          </rPr>
          <t>OAP:</t>
        </r>
        <r>
          <rPr>
            <sz val="9"/>
            <color indexed="81"/>
            <rFont val="Tahoma"/>
            <family val="2"/>
          </rPr>
          <t xml:space="preserve"> Punto atado a la pestaña STORM.</t>
        </r>
      </text>
    </comment>
    <comment ref="A11" authorId="1" shapeId="0" xr:uid="{00000000-0006-0000-0400-000008000000}">
      <text>
        <r>
          <rPr>
            <b/>
            <sz val="9"/>
            <color indexed="81"/>
            <rFont val="Tahoma"/>
            <family val="2"/>
          </rPr>
          <t xml:space="preserve">OAP: </t>
        </r>
        <r>
          <rPr>
            <sz val="9"/>
            <color indexed="81"/>
            <rFont val="Tahoma"/>
            <family val="2"/>
          </rPr>
          <t>Punto atado a la pestaña STORM.</t>
        </r>
      </text>
    </comment>
    <comment ref="A12" authorId="1" shapeId="0" xr:uid="{00000000-0006-0000-0400-000009000000}">
      <text>
        <r>
          <rPr>
            <b/>
            <sz val="9"/>
            <color indexed="81"/>
            <rFont val="Tahoma"/>
            <family val="2"/>
          </rPr>
          <t xml:space="preserve">OAP: </t>
        </r>
        <r>
          <rPr>
            <sz val="9"/>
            <color indexed="81"/>
            <rFont val="Tahoma"/>
            <family val="2"/>
          </rPr>
          <t>Punto atado a la pestaña STORM.</t>
        </r>
      </text>
    </comment>
    <comment ref="A16" authorId="1" shapeId="0" xr:uid="{00000000-0006-0000-0400-00000A000000}">
      <text>
        <r>
          <rPr>
            <b/>
            <sz val="9"/>
            <color indexed="81"/>
            <rFont val="Tahoma"/>
            <family val="2"/>
          </rPr>
          <t xml:space="preserve">OAP: </t>
        </r>
        <r>
          <rPr>
            <sz val="9"/>
            <color indexed="81"/>
            <rFont val="Tahoma"/>
            <family val="2"/>
          </rPr>
          <t>Punto atado a la pestaña STORM.</t>
        </r>
      </text>
    </comment>
    <comment ref="A17" authorId="1" shapeId="0" xr:uid="{00000000-0006-0000-0400-00000B000000}">
      <text>
        <r>
          <rPr>
            <b/>
            <sz val="9"/>
            <color indexed="81"/>
            <rFont val="Tahoma"/>
            <family val="2"/>
          </rPr>
          <t xml:space="preserve">OAP: </t>
        </r>
        <r>
          <rPr>
            <sz val="9"/>
            <color indexed="81"/>
            <rFont val="Tahoma"/>
            <family val="2"/>
          </rPr>
          <t>Punto atado a la pestaña STORM.</t>
        </r>
      </text>
    </comment>
    <comment ref="A18" authorId="1" shapeId="0" xr:uid="{00000000-0006-0000-0400-00000C000000}">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0000000-0006-0000-0500-00000100000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00000000-0006-0000-0700-000001000000}">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00000000-0006-0000-0700-000002000000}">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00000000-0006-0000-0700-000003000000}">
      <text>
        <r>
          <rPr>
            <b/>
            <sz val="9"/>
            <color indexed="81"/>
            <rFont val="Tahoma"/>
            <family val="2"/>
          </rPr>
          <t>OAP:</t>
        </r>
        <r>
          <rPr>
            <sz val="9"/>
            <color indexed="81"/>
            <rFont val="Tahoma"/>
            <family val="2"/>
          </rPr>
          <t xml:space="preserve"> Diligencie la descripción de la actividad como aparece en el PAI</t>
        </r>
      </text>
    </comment>
    <comment ref="L4" authorId="1" shapeId="0" xr:uid="{00000000-0006-0000-0700-000004000000}">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00000000-0006-0000-0700-00000500000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00000000-0006-0000-0700-000006000000}">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00000000-0006-0000-0700-000007000000}">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0000000-0006-0000-0700-000008000000}">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00000000-0006-0000-0700-000009000000}">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00000000-0006-0000-0700-00000A000000}">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00000000-0006-0000-0700-00000B000000}">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00000000-0006-0000-0700-00000C000000}">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00000000-0006-0000-0700-00000D000000}">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00000000-0006-0000-0700-00000E000000}">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00000000-0006-0000-0700-00000F00000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0000000-0006-0000-0700-000010000000}">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00000000-0006-0000-0700-000011000000}">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0000000-0006-0000-0700-000012000000}">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00000000-0006-0000-0700-000013000000}">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00000000-0006-0000-0700-000014000000}">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00000000-0006-0000-0700-00001500000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<sst xmlns="http://schemas.openxmlformats.org/spreadsheetml/2006/main" count="358" uniqueCount="284">
  <si>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</si>
  <si>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</si>
  <si>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</si>
  <si>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</si>
  <si>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</si>
  <si>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Fecha del informe de ente de control o de autoevaluación</t>
  </si>
  <si>
    <t>Fecha de materialización</t>
  </si>
  <si>
    <t>Fecha de registro de materialización en el aplicativo SVE</t>
  </si>
  <si>
    <t>Fuente de analisis de causa*</t>
  </si>
  <si>
    <t>No. de hallazgo o numeral del Informe de la Auditoría o Visita, o nombre del elemento sujeto de la mejora*</t>
  </si>
  <si>
    <t>Causa del hallazgo o de la autoevalaución</t>
  </si>
  <si>
    <t xml:space="preserve">¿Se Materializa un riesgo identificado? </t>
  </si>
  <si>
    <t>¿Qué control no fue efectivo para evitar la materialización del riesgo?</t>
  </si>
  <si>
    <t>¿Informó a la segunda línea de defensa de este hecho?</t>
  </si>
  <si>
    <t>¿La solución definida ya existe como una actividad  en el plan de acción?</t>
  </si>
  <si>
    <t>Tipo de solicitud PAI</t>
  </si>
  <si>
    <t>Gestión a realizar</t>
  </si>
  <si>
    <t>Acción a adelantar</t>
  </si>
  <si>
    <t>Dependencia</t>
  </si>
  <si>
    <t>Categoria</t>
  </si>
  <si>
    <t>¿Por qué se realiza esta solicitud?</t>
  </si>
  <si>
    <t>¿Para que se realiza esta solicitud?</t>
  </si>
  <si>
    <t>ACTIVIDAD 1</t>
  </si>
  <si>
    <t>ACTIVIDAD 2</t>
  </si>
  <si>
    <t>ACTIVIDAD 3</t>
  </si>
  <si>
    <t>ACTIVIDAD 4</t>
  </si>
  <si>
    <t>Valor actual</t>
  </si>
  <si>
    <t>Valor nuevo</t>
  </si>
  <si>
    <t>Nombre de la actividad</t>
  </si>
  <si>
    <t>Descripción de la actividad</t>
  </si>
  <si>
    <t>Fecha inicial</t>
  </si>
  <si>
    <t>Fecha final</t>
  </si>
  <si>
    <t>Responsable</t>
  </si>
  <si>
    <t>Entregable (s)</t>
  </si>
  <si>
    <t>Descripción entregable (s)</t>
  </si>
  <si>
    <t>Meta Institucional</t>
  </si>
  <si>
    <t>Politica(s) de gestión y desempeño</t>
  </si>
  <si>
    <t>Plan(es)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</si>
  <si>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</si>
  <si>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</si>
  <si>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</si>
  <si>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</si>
  <si>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</si>
  <si>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</si>
  <si>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</si>
  <si>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</si>
  <si>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Fuente</t>
  </si>
  <si>
    <t>Presupuesto inversión</t>
  </si>
  <si>
    <t>Meta institucional</t>
  </si>
  <si>
    <t>Políticas de gestión y desempeño</t>
  </si>
  <si>
    <t>Planes institucionales</t>
  </si>
  <si>
    <t>1 - Planeación institucional</t>
  </si>
  <si>
    <t>2 - Control interno</t>
  </si>
  <si>
    <t>3 - Gestión del conocimiento y la innovación</t>
  </si>
  <si>
    <t>4 - Gestión de la información estadística</t>
  </si>
  <si>
    <t>5 - Seguimiento y evaluación del desempeño institucional</t>
  </si>
  <si>
    <t>6 - Fortalecimiento organizacional y simplificación de procesos</t>
  </si>
  <si>
    <t>7 - Gestión presupuestal y eficiencia del gasto público</t>
  </si>
  <si>
    <t>8 - Talento humano</t>
  </si>
  <si>
    <t>2 - Plan Estratégico de Tecnologías de la Información y las Comunicaciones - PETI</t>
  </si>
  <si>
    <t>9 - Integridad</t>
  </si>
  <si>
    <t>3 - Plan de Tratamiento de Riesgos: seguridad de la Información</t>
  </si>
  <si>
    <t>10 - Archivos y gestión documental</t>
  </si>
  <si>
    <t>4 - Plan de Seguridad y Privacidad de la Información</t>
  </si>
  <si>
    <t>11 - Transparencia acceso a la información pública y lucha contra la corrupción</t>
  </si>
  <si>
    <t>5 - Plan Anual de Auditorías</t>
  </si>
  <si>
    <t>12 - Participación ciudadana en la gestión pública</t>
  </si>
  <si>
    <t>6 - Plan de Austeridad</t>
  </si>
  <si>
    <t>13 - Racionalización de trámites</t>
  </si>
  <si>
    <t>7 - Plan Institucional de Archivos de la Entidad - PINAR</t>
  </si>
  <si>
    <t>14 - Servicio al ciudadano</t>
  </si>
  <si>
    <t>8 - Plan Institucional de Gestión Ambiental - PIGA</t>
  </si>
  <si>
    <t>15 - Defensa jurídica</t>
  </si>
  <si>
    <t>9 - Plan de Trabajo Anual en Seguridad y Salud en el Trabajo</t>
  </si>
  <si>
    <t>16 - Mejora normativa</t>
  </si>
  <si>
    <t>10 - Plan de Contingencia</t>
  </si>
  <si>
    <t>17 - Compras y contratación pública</t>
  </si>
  <si>
    <t>11 - Plan Estratégico de Talento Humano</t>
  </si>
  <si>
    <t>18 - Gobierno digital</t>
  </si>
  <si>
    <t>12 - Plan Anual de Vacantes</t>
  </si>
  <si>
    <t>19 - Seguridad digital</t>
  </si>
  <si>
    <t>13 - Plan Institucional de Capacitación</t>
  </si>
  <si>
    <t xml:space="preserve">20. Componente ambiental </t>
  </si>
  <si>
    <t>14 - Plan de Incentivos Institucionales</t>
  </si>
  <si>
    <t>15 - Plan de Previsión de Recursos Humanos</t>
  </si>
  <si>
    <t>16 - Plan del Comité de Conciliación</t>
  </si>
  <si>
    <t>17 - Plan de Mejoramiento</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</si>
  <si>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</si>
  <si>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</si>
  <si>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</si>
  <si>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</si>
  <si>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</si>
  <si>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</si>
  <si>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</si>
  <si>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17.11 - Plan de mejoramiento interno - Evaluación integral al Fondo de Pensiones Públicas de Bogotá - Primer trimestre 2022 - ID 464982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</si>
  <si>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</si>
  <si>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</si>
  <si>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</si>
  <si>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</si>
  <si>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</si>
  <si>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</si>
  <si>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</si>
  <si>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</si>
  <si>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20 - Plan de Apertura - Mejora y Uso de Datos Abiertos</t>
  </si>
  <si>
    <t>SI</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</si>
  <si>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</si>
  <si>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</si>
  <si>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</si>
  <si>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</si>
  <si>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</si>
  <si>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Campos</t>
  </si>
  <si>
    <t>NO</t>
  </si>
  <si>
    <t>Crear actividad en el plan de acción</t>
  </si>
  <si>
    <t>Dirijase a la hoja de "Solicitudes PAI" y solicite la creación de la actividad con cada uno de los atributos requeridos</t>
  </si>
  <si>
    <t>Dirección General - DG</t>
  </si>
  <si>
    <t>Crear actividad</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</si>
  <si>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</si>
  <si>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</si>
  <si>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</si>
  <si>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</si>
  <si>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</si>
  <si>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</si>
  <si>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</si>
  <si>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</si>
  <si>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</si>
  <si>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</si>
  <si>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</si>
  <si>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</si>
  <si>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</si>
  <si>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</si>
  <si>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</si>
  <si>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</si>
  <si>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</si>
  <si>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</si>
  <si>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</si>
  <si>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</si>
  <si>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</si>
  <si>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</si>
  <si>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</si>
  <si>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</si>
  <si>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</si>
  <si>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</si>
  <si>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</si>
  <si>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</si>
  <si>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</si>
  <si>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</si>
  <si>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</si>
  <si>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</si>
  <si>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</si>
  <si>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</si>
  <si>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</si>
  <si>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</si>
  <si>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</si>
  <si>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</si>
  <si>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Plan mejoramiento</t>
  </si>
  <si>
    <t>Actualización PAI</t>
  </si>
  <si>
    <t>Creación de actividad dentro del PAI</t>
  </si>
  <si>
    <t>Actualización de actividad dentro del PAI</t>
  </si>
  <si>
    <t>Solicitud de eliminación de actividad dentro del PAI</t>
  </si>
  <si>
    <t>Si</t>
  </si>
  <si>
    <t>No</t>
  </si>
  <si>
    <t>FORMULAR PREGUNTA</t>
  </si>
  <si>
    <t>Por qué?</t>
  </si>
  <si>
    <t>Hallazgo (informe de auditoria) o situación presentada (autoevaluación)</t>
  </si>
  <si>
    <t xml:space="preserve">ID del informe de auditoría  la auditoría (Si aplica)  </t>
  </si>
  <si>
    <t xml:space="preserve">ANALISIS DE CAUSAS </t>
  </si>
  <si>
    <t xml:space="preserve">Nombre de la auditoría(Si aplica) </t>
  </si>
  <si>
    <t xml:space="preserve">Nombre del Riesgo materializado o propuesta de riesgo a identificar  </t>
  </si>
  <si>
    <t xml:space="preserve">Producto o servicio afectado </t>
  </si>
  <si>
    <t xml:space="preserve">Consecuencia </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</si>
  <si>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</si>
  <si>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</si>
  <si>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</si>
  <si>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</si>
  <si>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</si>
  <si>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</si>
  <si>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</si>
  <si>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</si>
  <si>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</si>
  <si>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</si>
  <si>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</si>
  <si>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</si>
  <si>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</si>
  <si>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Código de acción PAI</t>
  </si>
  <si>
    <t>Nombre del indicador (PM)</t>
  </si>
  <si>
    <t>Formula del indicador (PM)</t>
  </si>
  <si>
    <t xml:space="preserve">Meta del indicador (PM) </t>
  </si>
  <si>
    <t>ACTIVIDAD 5</t>
  </si>
  <si>
    <t>#</t>
  </si>
  <si>
    <t>ACTIVIDAD 6</t>
  </si>
  <si>
    <t>ACTIVIDAD 7</t>
  </si>
  <si>
    <t>ACTIVIDAD 8</t>
  </si>
  <si>
    <t>ACTIVIDAD 9</t>
  </si>
  <si>
    <t>ACTIVIDAD 10</t>
  </si>
  <si>
    <t xml:space="preserve">Modificar actividad en el plan de acción </t>
  </si>
  <si>
    <t>Crear actividad en el plan acción</t>
  </si>
  <si>
    <t>Dirijase a la hoja de "solicitudes PAI", recuerde que mínimo debe solicitar la asociación del clasificador de plan de mejoramiento, plan de tratamiento o riesgo que le aplique.</t>
  </si>
  <si>
    <t>Dirijase a la hoja de "solicitudes PAI" y solicite la creación de la actividad con cada uno de los atributos requeridos</t>
  </si>
  <si>
    <t xml:space="preserve">Acciones relacionadas con la gestión del riesgo 
</t>
  </si>
  <si>
    <t>ANÁLISIS DE CAUSA RAÍZ - METODOLOGÍA "5" PORQUÉ</t>
  </si>
  <si>
    <t>ANÁLISIS DE CAUSA RAÍZ - METODOLOGÍA LLUVIA DE IDEAS</t>
  </si>
  <si>
    <t>APLICACIÓN DE METODOLOGÍA ANÁLISIS DE CAUSAS</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</si>
  <si>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</si>
  <si>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</si>
  <si>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t>Fecha de cuando se idenficó la materialización en el proceso auditor o autoevaluación</t>
  </si>
  <si>
    <t>1 - Implementar la estrategia de Desarrollo Organizacional y Gestión Prestacional</t>
  </si>
  <si>
    <t>3 - Renovar el 100% del programa tecnológico y de gobierno digital</t>
  </si>
  <si>
    <t>2 - Implementar la estrategia de gestión documental</t>
  </si>
  <si>
    <t>4 - Implementar el 100% de la estrategia de atención al pensionado del FONCEP</t>
  </si>
  <si>
    <t>17.2 - Plan de mejoramiento riesgo - Cumplimiento parcial del plan de acción de la OIS 2022</t>
  </si>
  <si>
    <t>17.10 - Plan de mejoramiento interno - Evaluación integral primer trimestre 2020 - ID 336395</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</si>
  <si>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</si>
  <si>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</si>
  <si>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</si>
  <si>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</si>
  <si>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</si>
  <si>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</si>
  <si>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</si>
  <si>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</si>
  <si>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</si>
  <si>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</si>
  <si>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</si>
  <si>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</si>
  <si>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</si>
  <si>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</si>
  <si>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</si>
  <si>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</si>
  <si>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</si>
  <si>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</si>
  <si>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</si>
  <si>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</si>
  <si>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</si>
  <si>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</si>
  <si>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</si>
  <si>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</si>
  <si>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</si>
  <si>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</si>
  <si>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19 - Plan de Participación Ciudadana y Rendición de Cuentas</t>
  </si>
  <si>
    <t>18.8 - Plan de Tratamiento de Riesgos: Fiscales</t>
  </si>
  <si>
    <t>21 - Programa de Transparencia y Ética Pública en el Distrito Capital</t>
  </si>
  <si>
    <t>21.2 - Componente 2: Rendición de cuentas</t>
  </si>
  <si>
    <t>21.1. - Componente 1: Acceso a la Información pública</t>
  </si>
  <si>
    <t>21.3 - Componente 3: Mejora en la atención y servicio a la ciudadanía</t>
  </si>
  <si>
    <t>21.4 - Componente 4: Racionalización de trámites</t>
  </si>
  <si>
    <t>21.5 - Componente 5: Apertura de información y de datos abiertos</t>
  </si>
  <si>
    <t>21.6 - Componente 6: Participación e innovación en la gestión pública</t>
  </si>
  <si>
    <t>21.7 - Componente 7: Fortalecimiento de una cultura de integridad</t>
  </si>
  <si>
    <t>21.8 - Componente 8: Gestión de Riesgos de corrupción</t>
  </si>
  <si>
    <t>21.9 - Componente 9: Medidas de debida diligencia</t>
  </si>
  <si>
    <t>Análisis y medición de indicadores</t>
  </si>
  <si>
    <t>Resultados de informes de la Oficina de Control Interno - OCI</t>
  </si>
  <si>
    <t>Resultados de auditorias realizadas por entes de control</t>
  </si>
  <si>
    <t>Análisis de riesgos</t>
  </si>
  <si>
    <t>Resultados de la revisión por la dirección</t>
  </si>
  <si>
    <t>Análisis de datos y/o estructura documental</t>
  </si>
  <si>
    <t>Análisis de peticiones, quejas o reclamos</t>
  </si>
  <si>
    <t xml:space="preserve">
</t>
  </si>
  <si>
    <t>Autoevaluación del proceso</t>
  </si>
  <si>
    <t>Y11:AA32W11Y11:Z32YY11:AC60</t>
  </si>
  <si>
    <t>Solicitud de entidades externas</t>
  </si>
  <si>
    <t>Paola Andrea Montero Hernandez</t>
  </si>
  <si>
    <t>Funcionamiento</t>
  </si>
  <si>
    <t>N/A</t>
  </si>
  <si>
    <t>Porque el indicador no presenta un cumplimiento del 100%?</t>
  </si>
  <si>
    <t>Porque se cerró la solciitud en la herramienta SIDEAF  sin resolverse?</t>
  </si>
  <si>
    <t>Aunque la solicitud fue revisada y se proyectó el acto administrativo por parte del sustanciador, al ser evaluado por la revisora responsable, se identificó la necesidad de realizar un ajuste. Por esta razón, la revisora devolvió el acto solicitando la modificación correspondiente. Sin embargo, el sustanciador no realizó el ajuste requerido y procedió a cerrar la solicitud en la herramienta SIDEAF.</t>
  </si>
  <si>
    <t>Porque el sustanciador lo cerro sin resolver?</t>
  </si>
  <si>
    <t xml:space="preserve">* Notificación oficial entregada al solicitante.
* Comunicación interna o externa proyectada.
</t>
  </si>
  <si>
    <t xml:space="preserve">Realizar seguimiento y emitir alertas sobre las solicitudes de prestaciones Economicas. </t>
  </si>
  <si>
    <t xml:space="preserve">El radicado(SIDEAF) del auxilio funerario 1-2024-20959 mediante del cual se requeria reolver la prestación solicitada, se cerró sin que se que el sustanciador lo resolviera. </t>
  </si>
  <si>
    <t>*Debilidad en la revisión previa de solicitudes en proceso en la herramineta (SIDEAF), por parte del sustanciador.
*Falta de controles y seguimiento al tramite efectivo de las solicitudes y el cierre de radicados.</t>
  </si>
  <si>
    <t xml:space="preserve">
* Inoportunidad en la atención de solicitudes de reconocimiento prestacional, no mayor a la mitad del plazo inicialmente establecido en la ley para emitir decisión, y sin que se decrete amplación justificada del termino, conforme a la ley.
</t>
  </si>
  <si>
    <t>.
* Revisión de la trazabilidad desde la radicación, asignación hasta el trámite gestionado.</t>
  </si>
  <si>
    <t xml:space="preserve">
*Reconocimiento y/o pago de prestaciones económicas fuera de los términos de ley.</t>
  </si>
  <si>
    <t>Mediante esta actividad se realizará seguimiento a la oportunidad en la respuesta de las solicitudes de prestaciones económicas, a través de la revisión de la información suministrada en la bitacora de la gerencia(archivo en Excel ). Este archivo contiene de manera discriminada los radicados de las solicitudes, incluyendo la fecha de radicación, estado de la solicitud  y la fecha de respuesta. Con base en esta información, se generarán las alertas pertinentes que permitan prevenir el incumplimiento de los términos legales establecidos.</t>
  </si>
  <si>
    <t>Informe con el detalle de el seguimiento efectuado.</t>
  </si>
  <si>
    <t>Archivo word/ pdf, el cual corresponde a un informe mensual con el detalle del seguimiento realizado a la oportunidad en la respuesta de las solicitudes de prestaciones económicas, en donde se relacionara el total de solicitudes, y el detalle de las alertas generadas si se presentaron.</t>
  </si>
  <si>
    <t xml:space="preserve">Por debilidad en la revisión previa de solicitudes en proceso en la herramineta (SIDEAF), por parte del sustanciador. </t>
  </si>
  <si>
    <t>Causa(s) Raíz(ces): 
1. Debilidad en la revisión previa de solicitudes en proceso en la herramineta (SIDEAF), por parte del sustanciador.
2. Falta de controles y seguimiento al tramite efectivo de las solicitudes y el cierre de radicados.</t>
  </si>
  <si>
    <t>Falta de un control en el proceso de radicados en la herramineta (SIDEAF), desde el momento de ingreso hasta su respuesta final asegurando su respuesta a satisfacción.</t>
  </si>
  <si>
    <t>Con el objetivo de diseñar e implementar un plan de mejoramiento que fortalezca la capacidad de respuesta institucional, garantizando una atención oportuna, eficaz y conforme a la normativa vigente, para las solicitudes de prestaciones económicas; en particular, aquellas relacionadas con los auxilios funerarios, y, en general, para la totalidad de las solicitudes de prestaciones económicas.</t>
  </si>
  <si>
    <t>Se realiza para garantizar el cumplimiento de los términos legales al asegurar un seguimiento oportuno de la respuesta a las solicitudes de prestaciones económicas; esto se logra revisando la bitácora de la gerencia (archivo Excel) que registra los radicados, fechas de radicación, estado de la solicitud y fechas de respuesta, y generando alertas para prevenir incumplimientos.</t>
  </si>
  <si>
    <t>17.59</t>
  </si>
  <si>
    <t>Durante el reporte del mes de febrero, se incumplió el indicador de proceso de la Gerencia de Pensiones “Gestión de Reconocimiento y Pago de Obligaciones Pensionales”. Aunque la solicitud fue revisada y se proyectó el acto administrativo por el sustanciador, se continuó el seguimiento del indicador y se identificó que se reportó un auxilio funerario con radicado 1-2024-20959, resuelto a satisfacción, pero de forma extemporánea.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</si>
</sst>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sz val="8"/>
      <color rgb="FF000000"/>
      <name val="Segoe UI"/>
      <family val="2"/>
    </font>
    <font>
      <b/>
      <sz val="11"/>
      <color theme="0"/>
      <name val="Calibri"/>
      <family val="2"/>
      <scheme val="minor"/>
    </font>
    <font>
      <sz val="11"/>
      <color theme="0"/>
      <name val="Calibri"/>
      <family val="2"/>
      <scheme val="minor"/>
    </font>
    <font>
      <sz val="11"/>
      <name val="Arial"/>
      <family val="2"/>
    </font>
  </fonts>
  <fills count="15">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30">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4" fillId="0" borderId="0" xfId="0" applyFont="1"/>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6" fillId="12" borderId="0" xfId="0" applyFont="1" applyFill="1" applyAlignment="1">
      <alignment horizontal="center" vertical="center"/>
    </xf>
    <xf numFmtId="0" fontId="25"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left" wrapText="1"/>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0" fontId="15" fillId="0" borderId="1" xfId="2" applyBorder="1"/>
    <xf numFmtId="0" fontId="11" fillId="0" borderId="1" xfId="0" applyFont="1" applyBorder="1" applyAlignment="1">
      <alignment horizontal="left" vertical="center" wrapText="1"/>
    </xf>
    <xf numFmtId="0" fontId="11" fillId="14" borderId="1" xfId="0" applyFont="1" applyFill="1" applyBorder="1" applyAlignment="1">
      <alignment horizontal="center" vertical="center" wrapText="1"/>
    </xf>
    <xf numFmtId="14" fontId="0" fillId="10" borderId="1" xfId="0" applyNumberFormat="1" applyFill="1" applyBorder="1" applyAlignment="1">
      <alignment horizontal="center" vertical="center" wrapText="1"/>
    </xf>
    <xf numFmtId="14" fontId="0" fillId="8" borderId="1" xfId="0" applyNumberFormat="1" applyFill="1" applyBorder="1" applyAlignment="1">
      <alignment horizontal="center" vertical="center"/>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27" fillId="0" borderId="19" xfId="2" applyFont="1" applyBorder="1" applyAlignment="1">
      <alignment horizontal="left" vertical="center"/>
    </xf>
    <xf numFmtId="0" fontId="27" fillId="0" borderId="7" xfId="2" applyFont="1" applyBorder="1" applyAlignment="1">
      <alignment horizontal="left" vertical="center"/>
    </xf>
    <xf numFmtId="0" fontId="27" fillId="0" borderId="8" xfId="2" applyFont="1" applyBorder="1" applyAlignment="1">
      <alignment horizontal="left"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7" fillId="14" borderId="3" xfId="2" applyFont="1" applyFill="1" applyBorder="1" applyAlignment="1">
      <alignment horizontal="left" vertical="top" wrapText="1"/>
    </xf>
    <xf numFmtId="0" fontId="15" fillId="14" borderId="4" xfId="2" applyFill="1" applyBorder="1" applyAlignment="1">
      <alignment horizontal="left" vertical="top"/>
    </xf>
    <xf numFmtId="0" fontId="15" fillId="14" borderId="5" xfId="2" applyFill="1" applyBorder="1" applyAlignment="1">
      <alignment horizontal="left" vertical="top"/>
    </xf>
    <xf numFmtId="0" fontId="16" fillId="7" borderId="6" xfId="2" applyFont="1" applyFill="1" applyBorder="1" applyAlignment="1">
      <alignment horizontal="center" vertical="center"/>
    </xf>
    <xf numFmtId="0" fontId="17" fillId="0" borderId="1" xfId="2" applyFont="1" applyBorder="1" applyAlignment="1">
      <alignment horizontal="left" vertical="center" wrapText="1"/>
    </xf>
    <xf numFmtId="0" fontId="15" fillId="10" borderId="3" xfId="2" applyFill="1" applyBorder="1" applyAlignment="1">
      <alignment horizontal="center" vertical="center" wrapText="1"/>
    </xf>
    <xf numFmtId="0" fontId="15" fillId="10" borderId="4" xfId="2" applyFill="1" applyBorder="1" applyAlignment="1">
      <alignment horizontal="center" vertical="center" wrapText="1"/>
    </xf>
    <xf numFmtId="0" fontId="15" fillId="10" borderId="5" xfId="2" applyFill="1" applyBorder="1" applyAlignment="1">
      <alignment horizontal="center" vertical="center" wrapText="1"/>
    </xf>
    <xf numFmtId="0" fontId="17" fillId="10" borderId="16" xfId="2" applyFont="1" applyFill="1" applyBorder="1" applyAlignment="1">
      <alignment horizontal="center" vertical="center" wrapText="1"/>
    </xf>
    <xf numFmtId="0" fontId="17" fillId="10" borderId="17" xfId="2" applyFont="1" applyFill="1" applyBorder="1" applyAlignment="1">
      <alignment horizontal="center" vertical="center" wrapText="1"/>
    </xf>
    <xf numFmtId="0" fontId="17" fillId="10" borderId="18" xfId="2" applyFont="1" applyFill="1" applyBorder="1" applyAlignment="1">
      <alignment horizontal="center" vertical="center" wrapText="1"/>
    </xf>
    <xf numFmtId="0" fontId="17" fillId="10" borderId="19" xfId="2" applyFont="1" applyFill="1" applyBorder="1" applyAlignment="1">
      <alignment horizontal="center" vertical="center" wrapText="1"/>
    </xf>
    <xf numFmtId="0" fontId="17" fillId="10" borderId="7" xfId="2" applyFont="1" applyFill="1" applyBorder="1" applyAlignment="1">
      <alignment horizontal="center" vertical="center" wrapText="1"/>
    </xf>
    <xf numFmtId="0" fontId="17" fillId="10" borderId="8" xfId="2" applyFont="1" applyFill="1" applyBorder="1" applyAlignment="1">
      <alignment horizontal="center" vertical="center" wrapText="1"/>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10" borderId="3" xfId="2" applyFill="1" applyBorder="1" applyAlignment="1">
      <alignment horizontal="center"/>
    </xf>
    <xf numFmtId="0" fontId="15" fillId="10" borderId="4" xfId="2" applyFill="1" applyBorder="1" applyAlignment="1">
      <alignment horizontal="center"/>
    </xf>
    <xf numFmtId="0" fontId="15" fillId="10" borderId="5" xfId="2" applyFill="1" applyBorder="1" applyAlignment="1">
      <alignment horizontal="center"/>
    </xf>
    <xf numFmtId="0" fontId="15" fillId="0" borderId="3" xfId="2" applyBorder="1" applyAlignment="1">
      <alignment horizontal="center" vertical="center" wrapText="1"/>
    </xf>
    <xf numFmtId="0" fontId="15" fillId="0" borderId="4" xfId="2" applyBorder="1" applyAlignment="1">
      <alignment horizontal="center" vertical="center" wrapText="1"/>
    </xf>
    <xf numFmtId="0" fontId="15" fillId="0" borderId="5" xfId="2" applyBorder="1" applyAlignment="1">
      <alignment horizontal="center" vertical="center" wrapText="1"/>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0" fillId="0" borderId="1" xfId="0" applyBorder="1" applyAlignment="1">
      <alignment horizontal="center"/>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5" xfId="0" applyFont="1" applyFill="1" applyBorder="1" applyAlignment="1">
      <alignment horizontal="center"/>
    </xf>
    <xf numFmtId="0" fontId="14" fillId="8" borderId="1" xfId="0" applyFont="1" applyFill="1" applyBorder="1" applyAlignment="1">
      <alignment horizontal="center"/>
    </xf>
    <xf numFmtId="0" fontId="0" fillId="0" borderId="5"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14" fillId="10" borderId="5" xfId="0" applyFont="1" applyFill="1" applyBorder="1" applyAlignment="1">
      <alignment horizontal="center" vertical="center"/>
    </xf>
    <xf numFmtId="0" fontId="14" fillId="10" borderId="1" xfId="0" applyFont="1" applyFill="1" applyBorder="1" applyAlignment="1">
      <alignment horizontal="center" vertical="center"/>
    </xf>
    <xf numFmtId="0" fontId="0" fillId="10" borderId="1" xfId="0" applyFill="1" applyBorder="1" applyAlignment="1">
      <alignment horizont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cellXfs>
  <cellStyles count="4">
    <cellStyle name="Hipervínculo" xfId="1" builtinId="8"/>
    <cellStyle name="Normal" xfId="0" builtinId="0"/>
    <cellStyle name="Normal 2" xfId="2" xr:uid="{00000000-0005-0000-0000-000002000000}"/>
    <cellStyle name="Porcentaje 2" xfId="3" xr:uid="{00000000-0005-0000-0000-000003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1859280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1554480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1859280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1874520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1859280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1554480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1874520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1859280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1554480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1874520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1859280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1554480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1874520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1859280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1554480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1874520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1859280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1554480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1874520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1859280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1554480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1874520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1859280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1554480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1874520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1859280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1554480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1874520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1859280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1554480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1874520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J8"/>
  <sheetViews>
    <sheetView showGridLines="0" view="pageLayout" zoomScale="90" zoomScaleNormal="100" zoomScaleSheetLayoutView="120" zoomScalePageLayoutView="90" workbookViewId="0">
      <selection activeCell="E4" sqref="E4"/>
    </sheetView>
  </sheetViews>
  <sheetFormatPr baseColWidth="10" defaultColWidth="11.44140625" defaultRowHeight="14.4"/>
  <cols>
    <col min="1" max="1" width="68.44140625" customWidth="1"/>
    <col min="3" max="3" width="15.44140625" customWidth="1"/>
    <col min="4" max="4" width="14.5546875" customWidth="1"/>
  </cols>
  <sheetData>
    <row r="1" spans="1:10" ht="18">
      <c r="A1" s="57" t="s">
        <v>0</v>
      </c>
      <c r="B1" s="57"/>
      <c r="C1" s="57"/>
      <c r="D1" s="57"/>
    </row>
    <row r="4" spans="1:10" ht="97.35" customHeight="1">
      <c r="A4" s="58" t="s">
        <v>1</v>
      </c>
      <c r="B4" s="58"/>
      <c r="C4" s="58"/>
      <c r="D4" s="6" t="s">
        <v>2</v>
      </c>
      <c r="F4" s="1"/>
      <c r="G4" s="1"/>
      <c r="H4" s="1"/>
      <c r="I4" s="1"/>
      <c r="J4" s="1"/>
    </row>
    <row r="5" spans="1:10">
      <c r="A5" s="4"/>
      <c r="B5" s="4"/>
      <c r="C5" s="4"/>
      <c r="D5" s="5"/>
    </row>
    <row r="6" spans="1:10">
      <c r="A6" s="1"/>
    </row>
    <row r="8" spans="1:10" ht="46.35" customHeight="1">
      <c r="A8" s="58" t="s">
        <v>3</v>
      </c>
      <c r="B8" s="58"/>
      <c r="C8" s="58"/>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00000000-0004-0000-0000-000000000000}"/>
    <hyperlink ref="D8" location="'Solicitudes PAI'!A1" display="Ir" xr:uid="{00000000-0004-0000-0000-000001000000}"/>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Y68"/>
  <sheetViews>
    <sheetView showGridLines="0" tabSelected="1" topLeftCell="F1" zoomScale="70" zoomScaleNormal="70" zoomScaleSheetLayoutView="70" zoomScalePageLayoutView="92" workbookViewId="0">
      <selection activeCell="L3" sqref="L3"/>
    </sheetView>
  </sheetViews>
  <sheetFormatPr baseColWidth="10" defaultColWidth="11.5546875" defaultRowHeight="14.4"/>
  <cols>
    <col min="1" max="1" width="23.33203125" style="2" customWidth="1"/>
    <col min="2" max="2" width="28.88671875" style="2" customWidth="1"/>
    <col min="3" max="3" width="27.5546875" style="2" customWidth="1"/>
    <col min="4" max="4" width="16.6640625" style="2" customWidth="1"/>
    <col min="5" max="5" width="17.109375" style="2" customWidth="1"/>
    <col min="6" max="6" width="80.5546875" style="2" customWidth="1"/>
    <col min="7" max="7" width="37.21875" style="2" customWidth="1"/>
    <col min="8" max="8" width="23.33203125" style="2" customWidth="1"/>
    <col min="9" max="9" width="38.109375" style="2" customWidth="1"/>
    <col min="10" max="11" width="19.88671875" style="2" customWidth="1"/>
    <col min="12" max="12" width="22.33203125" style="2" customWidth="1"/>
    <col min="13" max="13" width="34.33203125" style="8" customWidth="1"/>
    <col min="14" max="14" width="50.33203125" style="8" customWidth="1"/>
    <col min="15" max="15" width="44.5546875" style="8" customWidth="1"/>
    <col min="16" max="16" width="54.88671875" style="8" customWidth="1"/>
    <col min="17" max="17" width="19.109375" style="8" customWidth="1"/>
    <col min="18" max="18" width="19.6640625" style="8" customWidth="1"/>
    <col min="19" max="19" width="21.33203125" style="8" customWidth="1"/>
    <col min="20" max="20" width="37.33203125" style="12" customWidth="1"/>
    <col min="21" max="21" width="11.5546875" style="2"/>
    <col min="22" max="22" width="27.109375" style="2" customWidth="1"/>
    <col min="23" max="23" width="18.109375" style="2" hidden="1" customWidth="1"/>
    <col min="24" max="24" width="23.33203125" style="2" hidden="1" customWidth="1"/>
    <col min="25" max="25" width="40.88671875" style="2" hidden="1" customWidth="1"/>
    <col min="26" max="26" width="38.6640625" style="2" customWidth="1"/>
    <col min="27" max="16384" width="11.5546875" style="2"/>
  </cols>
  <sheetData>
    <row r="1" spans="1:25" ht="38.4" customHeight="1">
      <c r="A1" s="59" t="s">
        <v>165</v>
      </c>
      <c r="B1" s="59"/>
      <c r="C1" s="59"/>
      <c r="D1" s="59"/>
      <c r="E1" s="59"/>
      <c r="F1" s="59"/>
      <c r="G1" s="59"/>
      <c r="H1" s="59"/>
      <c r="I1" s="59"/>
      <c r="J1" s="59"/>
      <c r="K1" s="59"/>
      <c r="L1" s="59"/>
      <c r="M1" s="59"/>
      <c r="N1" s="59"/>
      <c r="O1" s="59"/>
      <c r="P1" s="59"/>
      <c r="Q1" s="59"/>
      <c r="R1" s="59"/>
      <c r="S1" s="59"/>
      <c r="T1" s="60"/>
    </row>
    <row r="2" spans="1:25" s="11" customFormat="1" ht="153" customHeight="1">
      <c r="A2" s="22" t="s">
        <v>5</v>
      </c>
      <c r="B2" s="22" t="s">
        <v>46</v>
      </c>
      <c r="C2" s="22" t="s">
        <v>166</v>
      </c>
      <c r="D2" s="22" t="s">
        <v>164</v>
      </c>
      <c r="E2" s="22" t="s">
        <v>9</v>
      </c>
      <c r="F2" s="22" t="s">
        <v>163</v>
      </c>
      <c r="G2" s="23" t="s">
        <v>10</v>
      </c>
      <c r="H2" s="22" t="s">
        <v>11</v>
      </c>
      <c r="I2" s="22" t="s">
        <v>167</v>
      </c>
      <c r="J2" s="22" t="s">
        <v>6</v>
      </c>
      <c r="K2" s="22" t="s">
        <v>204</v>
      </c>
      <c r="L2" s="22" t="s">
        <v>7</v>
      </c>
      <c r="M2" s="22" t="s">
        <v>168</v>
      </c>
      <c r="N2" s="22" t="s">
        <v>169</v>
      </c>
      <c r="O2" s="22" t="s">
        <v>12</v>
      </c>
      <c r="P2" s="22" t="s">
        <v>198</v>
      </c>
      <c r="Q2" s="21" t="s">
        <v>13</v>
      </c>
      <c r="R2" s="21" t="s">
        <v>14</v>
      </c>
      <c r="S2" s="21" t="s">
        <v>15</v>
      </c>
      <c r="T2" s="21" t="s">
        <v>16</v>
      </c>
    </row>
    <row r="3" spans="1:25" ht="180" customHeight="1">
      <c r="A3" s="25">
        <v>45889</v>
      </c>
      <c r="B3" s="20" t="s">
        <v>257</v>
      </c>
      <c r="C3" s="20" t="s">
        <v>262</v>
      </c>
      <c r="D3" s="20" t="s">
        <v>262</v>
      </c>
      <c r="E3" s="20" t="s">
        <v>262</v>
      </c>
      <c r="F3" s="26" t="s">
        <v>283</v>
      </c>
      <c r="G3" s="26" t="s">
        <v>270</v>
      </c>
      <c r="H3" s="15" t="s">
        <v>159</v>
      </c>
      <c r="I3" s="26" t="s">
        <v>273</v>
      </c>
      <c r="J3" s="55">
        <v>45532</v>
      </c>
      <c r="K3" s="25">
        <v>45785</v>
      </c>
      <c r="L3" s="56">
        <v>45918</v>
      </c>
      <c r="M3" s="30" t="s">
        <v>267</v>
      </c>
      <c r="N3" s="30" t="s">
        <v>271</v>
      </c>
      <c r="O3" s="30" t="s">
        <v>272</v>
      </c>
      <c r="P3" s="24"/>
      <c r="Q3" s="7" t="s">
        <v>104</v>
      </c>
      <c r="R3" s="7" t="s">
        <v>111</v>
      </c>
      <c r="S3" s="9" t="str">
        <f>+VLOOKUP(R3,Hoja2!C3:E4,2,FALSE)</f>
        <v>Crear actividad en el plan acción</v>
      </c>
      <c r="T3" s="9" t="str">
        <f>+VLOOKUP(R3,Hoja2!F3:G4,2,FALSE)</f>
        <v>Dirijase a la hoja de "solicitudes PAI" y solicite la creación de la actividad con cada uno de los atributos requeridos</v>
      </c>
      <c r="V3" s="10"/>
      <c r="W3" s="20" t="s">
        <v>250</v>
      </c>
      <c r="X3" s="15" t="s">
        <v>159</v>
      </c>
    </row>
    <row r="4" spans="1:25" ht="178.2" customHeight="1">
      <c r="A4" s="15"/>
      <c r="B4" s="20"/>
      <c r="C4" s="15"/>
      <c r="D4" s="15"/>
      <c r="E4" s="15"/>
      <c r="F4" s="15"/>
      <c r="G4" s="15"/>
      <c r="H4" s="15"/>
      <c r="I4" s="15"/>
      <c r="J4" s="15"/>
      <c r="K4" s="15"/>
      <c r="L4" s="15"/>
      <c r="M4" s="7"/>
      <c r="N4" s="7"/>
      <c r="O4" s="7"/>
      <c r="P4" s="24"/>
      <c r="Q4" s="7"/>
      <c r="R4" s="7"/>
      <c r="S4" s="9" t="e">
        <f>+VLOOKUP(R4,Hoja2!C4:E5,2,FALSE)</f>
        <v>#N/A</v>
      </c>
      <c r="T4" s="9" t="e">
        <f>+VLOOKUP(R4,Hoja2!F4:G5,2,FALSE)</f>
        <v>#N/A</v>
      </c>
      <c r="W4" s="15" t="s">
        <v>251</v>
      </c>
      <c r="X4" s="15" t="s">
        <v>160</v>
      </c>
    </row>
    <row r="5" spans="1:25" ht="181.95" customHeight="1">
      <c r="A5" s="15"/>
      <c r="B5" s="20"/>
      <c r="C5" s="15"/>
      <c r="D5" s="15"/>
      <c r="E5" s="15"/>
      <c r="F5" s="15"/>
      <c r="G5" s="15"/>
      <c r="H5" s="15"/>
      <c r="I5" s="15"/>
      <c r="J5" s="15"/>
      <c r="K5" s="15"/>
      <c r="L5" s="15"/>
      <c r="M5" s="7"/>
      <c r="N5" s="7"/>
      <c r="O5" s="7"/>
      <c r="P5" s="24"/>
      <c r="Q5" s="7"/>
      <c r="R5" s="7"/>
      <c r="S5" s="9" t="e">
        <f>+VLOOKUP(R5,Hoja2!C5:E6,2,FALSE)</f>
        <v>#N/A</v>
      </c>
      <c r="T5" s="9" t="e">
        <f>+VLOOKUP(R5,Hoja2!F5:G6,2,FALSE)</f>
        <v>#N/A</v>
      </c>
      <c r="W5" s="15" t="s">
        <v>249</v>
      </c>
    </row>
    <row r="6" spans="1:25" ht="181.95" customHeight="1">
      <c r="A6" s="15"/>
      <c r="B6" s="20"/>
      <c r="C6" s="15"/>
      <c r="D6" s="15"/>
      <c r="E6" s="15"/>
      <c r="F6" s="15"/>
      <c r="G6" s="15"/>
      <c r="H6" s="15"/>
      <c r="I6" s="15"/>
      <c r="J6" s="15"/>
      <c r="K6" s="15"/>
      <c r="L6" s="15"/>
      <c r="M6" s="7"/>
      <c r="N6" s="7"/>
      <c r="O6" s="7"/>
      <c r="P6" s="24"/>
      <c r="Q6" s="7"/>
      <c r="R6" s="7"/>
      <c r="S6" s="9" t="e">
        <f>+VLOOKUP(R6,Hoja2!C6:E7,2,FALSE)</f>
        <v>#N/A</v>
      </c>
      <c r="T6" s="9" t="e">
        <f>+VLOOKUP(R6,Hoja2!F6:G7,2,FALSE)</f>
        <v>#N/A</v>
      </c>
      <c r="W6" s="20" t="s">
        <v>252</v>
      </c>
      <c r="Y6" s="10" t="s">
        <v>256</v>
      </c>
    </row>
    <row r="7" spans="1:25" ht="193.95" customHeight="1">
      <c r="A7" s="15"/>
      <c r="B7" s="20"/>
      <c r="C7" s="15"/>
      <c r="D7" s="15"/>
      <c r="E7" s="15"/>
      <c r="F7" s="15"/>
      <c r="G7" s="15"/>
      <c r="H7" s="15"/>
      <c r="I7" s="15"/>
      <c r="J7" s="15"/>
      <c r="K7" s="15"/>
      <c r="L7" s="15"/>
      <c r="M7" s="7"/>
      <c r="N7" s="7"/>
      <c r="O7" s="7"/>
      <c r="P7" s="24"/>
      <c r="Q7" s="7"/>
      <c r="R7" s="7" t="s">
        <v>104</v>
      </c>
      <c r="S7" s="9" t="e">
        <f>+VLOOKUP(R7,Hoja2!C7:E8,2,FALSE)</f>
        <v>#N/A</v>
      </c>
      <c r="T7" s="9" t="e">
        <f>+VLOOKUP(R7,Hoja2!F7:G8,2,FALSE)</f>
        <v>#N/A</v>
      </c>
      <c r="W7" s="15" t="s">
        <v>253</v>
      </c>
    </row>
    <row r="8" spans="1:25" ht="182.4" customHeight="1">
      <c r="A8" s="15"/>
      <c r="B8" s="20"/>
      <c r="C8" s="15"/>
      <c r="D8" s="15"/>
      <c r="E8" s="15"/>
      <c r="F8" s="15"/>
      <c r="G8" s="15"/>
      <c r="H8" s="15"/>
      <c r="I8" s="15"/>
      <c r="J8" s="15"/>
      <c r="K8" s="15"/>
      <c r="L8" s="15"/>
      <c r="M8" s="7"/>
      <c r="N8" s="7"/>
      <c r="O8" s="7"/>
      <c r="P8" s="24"/>
      <c r="Q8" s="7"/>
      <c r="R8" s="7"/>
      <c r="S8" s="9" t="e">
        <f>+VLOOKUP(R8,Hoja2!C8:E9,2,FALSE)</f>
        <v>#N/A</v>
      </c>
      <c r="T8" s="9" t="e">
        <f>+VLOOKUP(R8,Hoja2!F8:G9,2,FALSE)</f>
        <v>#N/A</v>
      </c>
      <c r="W8" s="15" t="s">
        <v>254</v>
      </c>
    </row>
    <row r="9" spans="1:25" ht="188.4" customHeight="1">
      <c r="A9" s="15"/>
      <c r="B9" s="20"/>
      <c r="C9" s="15"/>
      <c r="D9" s="15"/>
      <c r="E9" s="15"/>
      <c r="F9" s="15"/>
      <c r="G9" s="15"/>
      <c r="H9" s="15"/>
      <c r="I9" s="15"/>
      <c r="J9" s="15"/>
      <c r="K9" s="15"/>
      <c r="L9" s="15"/>
      <c r="M9" s="7"/>
      <c r="N9" s="7"/>
      <c r="O9" s="7"/>
      <c r="P9" s="24"/>
      <c r="Q9" s="7"/>
      <c r="R9" s="7"/>
      <c r="S9" s="9" t="e">
        <f>+VLOOKUP(R9,Hoja2!C9:E10,2,FALSE)</f>
        <v>#N/A</v>
      </c>
      <c r="T9" s="9" t="e">
        <f>+VLOOKUP(R9,Hoja2!F9:G10,2,FALSE)</f>
        <v>#N/A</v>
      </c>
      <c r="W9" s="20" t="s">
        <v>259</v>
      </c>
    </row>
    <row r="10" spans="1:25" ht="191.4" customHeight="1">
      <c r="A10" s="15"/>
      <c r="B10" s="20"/>
      <c r="C10" s="15"/>
      <c r="D10" s="15"/>
      <c r="E10" s="15"/>
      <c r="F10" s="15"/>
      <c r="G10" s="15"/>
      <c r="H10" s="15"/>
      <c r="I10" s="15"/>
      <c r="J10" s="15"/>
      <c r="K10" s="15"/>
      <c r="L10" s="15"/>
      <c r="M10" s="7"/>
      <c r="N10" s="7"/>
      <c r="O10" s="7"/>
      <c r="P10" s="24"/>
      <c r="Q10" s="7"/>
      <c r="R10" s="7"/>
      <c r="S10" s="9" t="e">
        <f>+VLOOKUP(R10,Hoja2!C10:E11,2,FALSE)</f>
        <v>#N/A</v>
      </c>
      <c r="T10" s="9" t="e">
        <f>+VLOOKUP(R10,Hoja2!F10:G11,2,FALSE)</f>
        <v>#N/A</v>
      </c>
      <c r="W10" s="15" t="s">
        <v>255</v>
      </c>
    </row>
    <row r="11" spans="1:25" ht="192" customHeight="1">
      <c r="A11" s="15"/>
      <c r="B11" s="20"/>
      <c r="C11" s="15"/>
      <c r="D11" s="15"/>
      <c r="E11" s="15"/>
      <c r="F11" s="15"/>
      <c r="G11" s="15"/>
      <c r="H11" s="15"/>
      <c r="I11" s="15"/>
      <c r="J11" s="15"/>
      <c r="K11" s="15"/>
      <c r="L11" s="15"/>
      <c r="M11" s="7"/>
      <c r="N11" s="7"/>
      <c r="O11" s="7"/>
      <c r="P11" s="24"/>
      <c r="Q11" s="7"/>
      <c r="R11" s="7"/>
      <c r="S11" s="9" t="e">
        <f>+VLOOKUP(R11,Hoja2!C11:E12,2,FALSE)</f>
        <v>#N/A</v>
      </c>
      <c r="T11" s="9" t="e">
        <f>+VLOOKUP(R11,Hoja2!F11:G12,2,FALSE)</f>
        <v>#N/A</v>
      </c>
      <c r="W11" s="15" t="s">
        <v>257</v>
      </c>
      <c r="Y11" s="2" t="s">
        <v>258</v>
      </c>
    </row>
    <row r="12" spans="1:25" ht="185.4" customHeight="1">
      <c r="A12" s="15"/>
      <c r="B12" s="20"/>
      <c r="C12" s="15"/>
      <c r="D12" s="15"/>
      <c r="E12" s="15"/>
      <c r="F12" s="15"/>
      <c r="G12" s="15"/>
      <c r="H12" s="15"/>
      <c r="I12" s="15"/>
      <c r="J12" s="15"/>
      <c r="K12" s="15"/>
      <c r="L12" s="15"/>
      <c r="M12" s="7"/>
      <c r="N12" s="7"/>
      <c r="O12" s="7"/>
      <c r="P12" s="24"/>
      <c r="Q12" s="7"/>
      <c r="R12" s="7"/>
      <c r="S12" s="9" t="e">
        <f>+VLOOKUP(R12,Hoja2!C12:E13,2,FALSE)</f>
        <v>#N/A</v>
      </c>
      <c r="T12" s="9" t="e">
        <f>+VLOOKUP(R12,Hoja2!F12:G13,2,FALSE)</f>
        <v>#N/A</v>
      </c>
    </row>
    <row r="13" spans="1:25">
      <c r="T13" s="12" t="str">
        <f>(IF('Analisis de causas'!R13="SI",Listas!$C$1,IF('Analisis de causas'!R13="NO",Listas!$C$2,"")))</f>
        <v/>
      </c>
    </row>
    <row r="14" spans="1:25">
      <c r="T14" s="12" t="str">
        <f>(IF('Analisis de causas'!R14="SI",Listas!$C$1,IF('Analisis de causas'!R14="NO",Listas!$C$2,"")))</f>
        <v/>
      </c>
    </row>
    <row r="15" spans="1:25">
      <c r="T15" s="12" t="str">
        <f>(IF('Analisis de causas'!R15="SI",Listas!$C$1,IF('Analisis de causas'!R15="NO",Listas!$C$2,"")))</f>
        <v/>
      </c>
    </row>
    <row r="16" spans="1:25">
      <c r="T16" s="12" t="str">
        <f>(IF('Analisis de causas'!R16="SI",Listas!$C$1,IF('Analisis de causas'!R16="NO",Listas!$C$2,"")))</f>
        <v/>
      </c>
    </row>
    <row r="17" spans="20:20">
      <c r="T17" s="12" t="str">
        <f>(IF('Analisis de causas'!R17="SI",Listas!$C$1,IF('Analisis de causas'!R17="NO",Listas!$C$2,"")))</f>
        <v/>
      </c>
    </row>
    <row r="18" spans="20:20">
      <c r="T18" s="12" t="str">
        <f>(IF('Analisis de causas'!R18="SI",Listas!$C$1,IF('Analisis de causas'!R18="NO",Listas!$C$2,"")))</f>
        <v/>
      </c>
    </row>
    <row r="19" spans="20:20">
      <c r="T19" s="12" t="str">
        <f>(IF('Analisis de causas'!R19="SI",Listas!$C$1,IF('Analisis de causas'!R19="NO",Listas!$C$2,"")))</f>
        <v/>
      </c>
    </row>
    <row r="20" spans="20:20">
      <c r="T20" s="12" t="str">
        <f>(IF('Analisis de causas'!R20="SI",Listas!$C$1,IF('Analisis de causas'!R20="NO",Listas!$C$2,"")))</f>
        <v/>
      </c>
    </row>
    <row r="21" spans="20:20">
      <c r="T21" s="12" t="str">
        <f>(IF('Analisis de causas'!R21="SI",Listas!$C$1,IF('Analisis de causas'!R21="NO",Listas!$C$2,"")))</f>
        <v/>
      </c>
    </row>
    <row r="22" spans="20:20">
      <c r="T22" s="12" t="str">
        <f>(IF('Analisis de causas'!R22="SI",Listas!$C$1,IF('Analisis de causas'!R22="NO",Listas!$C$2,"")))</f>
        <v/>
      </c>
    </row>
    <row r="23" spans="20:20">
      <c r="T23" s="12" t="str">
        <f>(IF('Analisis de causas'!R23="SI",Listas!$C$1,IF('Analisis de causas'!R23="NO",Listas!$C$2,"")))</f>
        <v/>
      </c>
    </row>
    <row r="24" spans="20:20">
      <c r="T24" s="12" t="str">
        <f>(IF('Analisis de causas'!R24="SI",Listas!$C$1,IF('Analisis de causas'!R24="NO",Listas!$C$2,"")))</f>
        <v/>
      </c>
    </row>
    <row r="25" spans="20:20">
      <c r="T25" s="12" t="str">
        <f>(IF('Analisis de causas'!R25="SI",Listas!$C$1,IF('Analisis de causas'!R25="NO",Listas!$C$2,"")))</f>
        <v/>
      </c>
    </row>
    <row r="26" spans="20:20">
      <c r="T26" s="12" t="str">
        <f>(IF('Analisis de causas'!R26="SI",Listas!$C$1,IF('Analisis de causas'!R26="NO",Listas!$C$2,"")))</f>
        <v/>
      </c>
    </row>
    <row r="27" spans="20:20">
      <c r="T27" s="12" t="str">
        <f>(IF('Analisis de causas'!R27="SI",Listas!$C$1,IF('Analisis de causas'!R27="NO",Listas!$C$2,"")))</f>
        <v/>
      </c>
    </row>
    <row r="28" spans="20:20">
      <c r="T28" s="12" t="str">
        <f>(IF('Analisis de causas'!R28="SI",Listas!$C$1,IF('Analisis de causas'!R28="NO",Listas!$C$2,"")))</f>
        <v/>
      </c>
    </row>
    <row r="29" spans="20:20">
      <c r="T29" s="12" t="str">
        <f>(IF('Analisis de causas'!R29="SI",Listas!$C$1,IF('Analisis de causas'!R29="NO",Listas!$C$2,"")))</f>
        <v/>
      </c>
    </row>
    <row r="30" spans="20:20">
      <c r="T30" s="12" t="str">
        <f>(IF('Analisis de causas'!R30="SI",Listas!$C$1,IF('Analisis de causas'!R30="NO",Listas!$C$2,"")))</f>
        <v/>
      </c>
    </row>
    <row r="31" spans="20:20">
      <c r="T31" s="12" t="str">
        <f>(IF('Analisis de causas'!R31="SI",Listas!$C$1,IF('Analisis de causas'!R31="NO",Listas!$C$2,"")))</f>
        <v/>
      </c>
    </row>
    <row r="32" spans="20:20">
      <c r="T32" s="12" t="str">
        <f>(IF('Analisis de causas'!R32="SI",Listas!$C$1,IF('Analisis de causas'!R32="NO",Listas!$C$2,"")))</f>
        <v/>
      </c>
    </row>
    <row r="33" spans="20:20">
      <c r="T33" s="12" t="str">
        <f>(IF('Analisis de causas'!R33="SI",Listas!$C$1,IF('Analisis de causas'!R33="NO",Listas!$C$2,"")))</f>
        <v/>
      </c>
    </row>
    <row r="34" spans="20:20">
      <c r="T34" s="12" t="str">
        <f>(IF('Analisis de causas'!R34="SI",Listas!$C$1,IF('Analisis de causas'!R34="NO",Listas!$C$2,"")))</f>
        <v/>
      </c>
    </row>
    <row r="35" spans="20:20">
      <c r="T35" s="12" t="str">
        <f>(IF('Analisis de causas'!R35="SI",Listas!$C$1,IF('Analisis de causas'!R35="NO",Listas!$C$2,"")))</f>
        <v/>
      </c>
    </row>
    <row r="36" spans="20:20">
      <c r="T36" s="12" t="str">
        <f>(IF('Analisis de causas'!R36="SI",Listas!$C$1,IF('Analisis de causas'!R36="NO",Listas!$C$2,"")))</f>
        <v/>
      </c>
    </row>
    <row r="37" spans="20:20">
      <c r="T37" s="12" t="str">
        <f>(IF('Analisis de causas'!R37="SI",Listas!$C$1,IF('Analisis de causas'!R37="NO",Listas!$C$2,"")))</f>
        <v/>
      </c>
    </row>
    <row r="38" spans="20:20">
      <c r="T38" s="12" t="str">
        <f>(IF('Analisis de causas'!R38="SI",Listas!$C$1,IF('Analisis de causas'!R38="NO",Listas!$C$2,"")))</f>
        <v/>
      </c>
    </row>
    <row r="39" spans="20:20">
      <c r="T39" s="12" t="str">
        <f>(IF('Analisis de causas'!R39="SI",Listas!$C$1,IF('Analisis de causas'!R39="NO",Listas!$C$2,"")))</f>
        <v/>
      </c>
    </row>
    <row r="40" spans="20:20">
      <c r="T40" s="12" t="str">
        <f>(IF('Analisis de causas'!R40="SI",Listas!$C$1,IF('Analisis de causas'!R40="NO",Listas!$C$2,"")))</f>
        <v/>
      </c>
    </row>
    <row r="41" spans="20:20">
      <c r="T41" s="12" t="str">
        <f>(IF('Analisis de causas'!R41="SI",Listas!$C$1,IF('Analisis de causas'!R41="NO",Listas!$C$2,"")))</f>
        <v/>
      </c>
    </row>
    <row r="42" spans="20:20">
      <c r="T42" s="12" t="str">
        <f>(IF('Analisis de causas'!R42="SI",Listas!$C$1,IF('Analisis de causas'!R42="NO",Listas!$C$2,"")))</f>
        <v/>
      </c>
    </row>
    <row r="43" spans="20:20">
      <c r="T43" s="12" t="str">
        <f>(IF('Analisis de causas'!R43="SI",Listas!$C$1,IF('Analisis de causas'!R43="NO",Listas!$C$2,"")))</f>
        <v/>
      </c>
    </row>
    <row r="44" spans="20:20">
      <c r="T44" s="12" t="str">
        <f>(IF('Analisis de causas'!R44="SI",Listas!$C$1,IF('Analisis de causas'!R44="NO",Listas!$C$2,"")))</f>
        <v/>
      </c>
    </row>
    <row r="45" spans="20:20">
      <c r="T45" s="12" t="str">
        <f>(IF('Analisis de causas'!R45="SI",Listas!$C$1,IF('Analisis de causas'!R45="NO",Listas!$C$2,"")))</f>
        <v/>
      </c>
    </row>
    <row r="46" spans="20:20">
      <c r="T46" s="12" t="str">
        <f>(IF('Analisis de causas'!R46="SI",Listas!$C$1,IF('Analisis de causas'!R46="NO",Listas!$C$2,"")))</f>
        <v/>
      </c>
    </row>
    <row r="47" spans="20:20">
      <c r="T47" s="12" t="str">
        <f>(IF('Analisis de causas'!R47="SI",Listas!$C$1,IF('Analisis de causas'!R47="NO",Listas!$C$2,"")))</f>
        <v/>
      </c>
    </row>
    <row r="48" spans="20:20">
      <c r="T48" s="12" t="str">
        <f>(IF('Analisis de causas'!R48="SI",Listas!$C$1,IF('Analisis de causas'!R48="NO",Listas!$C$2,"")))</f>
        <v/>
      </c>
    </row>
    <row r="49" spans="20:20">
      <c r="T49" s="12" t="str">
        <f>(IF('Analisis de causas'!R49="SI",Listas!$C$1,IF('Analisis de causas'!R49="NO",Listas!$C$2,"")))</f>
        <v/>
      </c>
    </row>
    <row r="50" spans="20:20">
      <c r="T50" s="12" t="str">
        <f>(IF('Analisis de causas'!R50="SI",Listas!$C$1,IF('Analisis de causas'!R50="NO",Listas!$C$2,"")))</f>
        <v/>
      </c>
    </row>
    <row r="51" spans="20:20">
      <c r="T51" s="12" t="str">
        <f>(IF('Analisis de causas'!R51="SI",Listas!$C$1,IF('Analisis de causas'!R51="NO",Listas!$C$2,"")))</f>
        <v/>
      </c>
    </row>
    <row r="52" spans="20:20">
      <c r="T52" s="12" t="str">
        <f>(IF('Analisis de causas'!R52="SI",Listas!$C$1,IF('Analisis de causas'!R52="NO",Listas!$C$2,"")))</f>
        <v/>
      </c>
    </row>
    <row r="53" spans="20:20">
      <c r="T53" s="12" t="str">
        <f>(IF('Analisis de causas'!R53="SI",Listas!$C$1,IF('Analisis de causas'!R53="NO",Listas!$C$2,"")))</f>
        <v/>
      </c>
    </row>
    <row r="54" spans="20:20">
      <c r="T54" s="12" t="str">
        <f>(IF('Analisis de causas'!R54="SI",Listas!$C$1,IF('Analisis de causas'!R54="NO",Listas!$C$2,"")))</f>
        <v/>
      </c>
    </row>
    <row r="55" spans="20:20">
      <c r="T55" s="12" t="str">
        <f>(IF('Analisis de causas'!R55="SI",Listas!$C$1,IF('Analisis de causas'!R55="NO",Listas!$C$2,"")))</f>
        <v/>
      </c>
    </row>
    <row r="56" spans="20:20">
      <c r="T56" s="12" t="str">
        <f>(IF('Analisis de causas'!R56="SI",Listas!$C$1,IF('Analisis de causas'!R56="NO",Listas!$C$2,"")))</f>
        <v/>
      </c>
    </row>
    <row r="57" spans="20:20">
      <c r="T57" s="12" t="str">
        <f>(IF('Analisis de causas'!R57="SI",Listas!$C$1,IF('Analisis de causas'!R57="NO",Listas!$C$2,"")))</f>
        <v/>
      </c>
    </row>
    <row r="58" spans="20:20">
      <c r="T58" s="12" t="str">
        <f>(IF('Analisis de causas'!R58="SI",Listas!$C$1,IF('Analisis de causas'!R58="NO",Listas!$C$2,"")))</f>
        <v/>
      </c>
    </row>
    <row r="59" spans="20:20">
      <c r="T59" s="12" t="str">
        <f>(IF('Analisis de causas'!R59="SI",Listas!$C$1,IF('Analisis de causas'!R59="NO",Listas!$C$2,"")))</f>
        <v/>
      </c>
    </row>
    <row r="60" spans="20:20">
      <c r="T60" s="12" t="str">
        <f>(IF('Analisis de causas'!R60="SI",Listas!$C$1,IF('Analisis de causas'!R60="NO",Listas!$C$2,"")))</f>
        <v/>
      </c>
    </row>
    <row r="61" spans="20:20">
      <c r="T61" s="12" t="str">
        <f>(IF('Analisis de causas'!R61="SI",Listas!$C$1,IF('Analisis de causas'!R61="NO",Listas!$C$2,"")))</f>
        <v/>
      </c>
    </row>
    <row r="62" spans="20:20">
      <c r="T62" s="12" t="str">
        <f>(IF('Analisis de causas'!R62="SI",Listas!$C$1,IF('Analisis de causas'!R62="NO",Listas!$C$2,"")))</f>
        <v/>
      </c>
    </row>
    <row r="63" spans="20:20">
      <c r="T63" s="12" t="str">
        <f>(IF('Analisis de causas'!R63="SI",Listas!$C$1,IF('Analisis de causas'!R63="NO",Listas!$C$2,"")))</f>
        <v/>
      </c>
    </row>
    <row r="64" spans="20:20">
      <c r="T64" s="12" t="str">
        <f>(IF('Analisis de causas'!R64="SI",Listas!$C$1,IF('Analisis de causas'!R64="NO",Listas!$C$2,"")))</f>
        <v/>
      </c>
    </row>
    <row r="65" spans="20:20">
      <c r="T65" s="12" t="str">
        <f>(IF('Analisis de causas'!R65="SI",Listas!$C$1,IF('Analisis de causas'!R65="NO",Listas!$C$2,"")))</f>
        <v/>
      </c>
    </row>
    <row r="66" spans="20:20">
      <c r="T66" s="12" t="str">
        <f>(IF('Analisis de causas'!R66="SI",Listas!$C$1,IF('Analisis de causas'!R66="NO",Listas!$C$2,"")))</f>
        <v/>
      </c>
    </row>
    <row r="67" spans="20:20">
      <c r="T67" s="12" t="str">
        <f>(IF('Analisis de causas'!R67="SI",Listas!$C$1,IF('Analisis de causas'!R67="NO",Listas!$C$2,"")))</f>
        <v/>
      </c>
    </row>
    <row r="68" spans="20:20">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00000000-0002-0000-0100-000000000000}">
      <formula1>$X$3:$X$4</formula1>
    </dataValidation>
    <dataValidation type="list" allowBlank="1" showInputMessage="1" showErrorMessage="1" sqref="B3:B12" xr:uid="{00000000-0002-0000-0100-000001000000}">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1859280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1859280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1874520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1874520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1874520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1874520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1874520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1874520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1874520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1874520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1874520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1874520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Listas!$A$1:$A$2</xm:f>
          </x14:formula1>
          <xm:sqref>S13:S1048576 Q3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DD15"/>
  <sheetViews>
    <sheetView showGridLines="0" topLeftCell="A6" zoomScale="70" zoomScaleNormal="70" zoomScaleSheetLayoutView="85" workbookViewId="0">
      <selection activeCell="B10" sqref="B10:DD10"/>
    </sheetView>
  </sheetViews>
  <sheetFormatPr baseColWidth="10" defaultColWidth="11.5546875" defaultRowHeight="13.2"/>
  <cols>
    <col min="1" max="1" width="1.44140625" style="18" customWidth="1"/>
    <col min="2" max="10" width="1" style="18" customWidth="1"/>
    <col min="11" max="11" width="5.6640625" style="18" customWidth="1"/>
    <col min="12" max="12" width="16" style="18" customWidth="1"/>
    <col min="13" max="31" width="1" style="18" customWidth="1"/>
    <col min="32" max="33" width="1.109375" style="18" customWidth="1"/>
    <col min="34" max="34" width="1" style="18" customWidth="1"/>
    <col min="35" max="35" width="22.88671875" style="18" customWidth="1"/>
    <col min="36" max="36" width="1.109375" style="18" customWidth="1"/>
    <col min="37" max="54" width="1" style="18" customWidth="1"/>
    <col min="55" max="55" width="34.109375" style="18" customWidth="1"/>
    <col min="56" max="64" width="1" style="18" customWidth="1"/>
    <col min="65" max="65" width="1.109375" style="18" customWidth="1"/>
    <col min="66" max="66" width="1" style="18" customWidth="1"/>
    <col min="67" max="67" width="27.33203125" style="18" customWidth="1"/>
    <col min="68" max="68" width="4.33203125" style="18" customWidth="1"/>
    <col min="69" max="69" width="5.109375" style="18" customWidth="1"/>
    <col min="70" max="70" width="8.88671875" style="18" customWidth="1"/>
    <col min="71" max="71" width="9.109375" style="18" customWidth="1"/>
    <col min="72" max="72" width="4.44140625" style="18" customWidth="1"/>
    <col min="73" max="73" width="3" style="18" customWidth="1"/>
    <col min="74" max="75" width="1" style="18" customWidth="1"/>
    <col min="76" max="76" width="2.109375" style="18" customWidth="1"/>
    <col min="77" max="77" width="2.5546875" style="18" customWidth="1"/>
    <col min="78" max="78" width="1" style="18" hidden="1" customWidth="1"/>
    <col min="79" max="79" width="1" style="18" customWidth="1"/>
    <col min="80" max="80" width="1.109375" style="18" customWidth="1"/>
    <col min="81" max="81" width="1" style="18" customWidth="1"/>
    <col min="82" max="82" width="1.109375" style="18" customWidth="1"/>
    <col min="83" max="83" width="1" style="18" customWidth="1"/>
    <col min="84" max="84" width="6.33203125" style="18" customWidth="1"/>
    <col min="85" max="87" width="1" style="18" customWidth="1"/>
    <col min="88" max="88" width="2.109375" style="18" customWidth="1"/>
    <col min="89" max="89" width="1" style="18" customWidth="1"/>
    <col min="90" max="90" width="1.33203125" style="18" customWidth="1"/>
    <col min="91" max="106" width="1" style="18" customWidth="1"/>
    <col min="107" max="107" width="9.6640625" style="18" customWidth="1"/>
    <col min="108" max="108" width="27.6640625" style="18" customWidth="1"/>
    <col min="109" max="109" width="0.88671875" style="18" customWidth="1"/>
    <col min="110" max="110" width="11.5546875" style="18"/>
    <col min="111" max="111" width="0" style="18" hidden="1" customWidth="1"/>
    <col min="112" max="16384" width="11.5546875" style="18"/>
  </cols>
  <sheetData>
    <row r="1" spans="2:108" ht="16.5" customHeight="1">
      <c r="B1" s="90" t="s">
        <v>201</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2"/>
    </row>
    <row r="2" spans="2:108" ht="26.4" customHeight="1">
      <c r="B2" s="93"/>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5"/>
    </row>
    <row r="3" spans="2:108" ht="48.6" customHeight="1" thickBot="1">
      <c r="B3" s="65" t="s">
        <v>199</v>
      </c>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7"/>
    </row>
    <row r="4" spans="2:108" ht="23.25" customHeight="1">
      <c r="B4" s="68" t="s">
        <v>202</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70"/>
    </row>
    <row r="5" spans="2:108" ht="24.6" customHeight="1">
      <c r="B5" s="71"/>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3"/>
    </row>
    <row r="6" spans="2:108" ht="55.95" customHeight="1">
      <c r="B6" s="74" t="s">
        <v>161</v>
      </c>
      <c r="C6" s="74"/>
      <c r="D6" s="74"/>
      <c r="E6" s="74"/>
      <c r="F6" s="74"/>
      <c r="G6" s="74"/>
      <c r="H6" s="74"/>
      <c r="I6" s="74"/>
      <c r="J6" s="74"/>
      <c r="K6" s="74"/>
      <c r="L6" s="74"/>
      <c r="M6" s="74"/>
      <c r="N6" s="74"/>
      <c r="O6" s="74"/>
      <c r="P6" s="75" t="s">
        <v>162</v>
      </c>
      <c r="Q6" s="75"/>
      <c r="R6" s="75"/>
      <c r="S6" s="75"/>
      <c r="T6" s="75"/>
      <c r="U6" s="75"/>
      <c r="V6" s="75"/>
      <c r="W6" s="75"/>
      <c r="X6" s="75"/>
      <c r="Y6" s="75"/>
      <c r="Z6" s="75"/>
      <c r="AA6" s="75"/>
      <c r="AB6" s="75"/>
      <c r="AC6" s="75"/>
      <c r="AD6" s="75"/>
      <c r="AE6" s="75"/>
      <c r="AF6" s="75"/>
      <c r="AG6" s="75"/>
      <c r="AH6" s="75"/>
      <c r="AI6" s="75"/>
      <c r="AJ6" s="75" t="s">
        <v>162</v>
      </c>
      <c r="AK6" s="75"/>
      <c r="AL6" s="75"/>
      <c r="AM6" s="75"/>
      <c r="AN6" s="75"/>
      <c r="AO6" s="75"/>
      <c r="AP6" s="75"/>
      <c r="AQ6" s="75"/>
      <c r="AR6" s="75"/>
      <c r="AS6" s="75"/>
      <c r="AT6" s="75"/>
      <c r="AU6" s="75"/>
      <c r="AV6" s="75"/>
      <c r="AW6" s="75"/>
      <c r="AX6" s="75"/>
      <c r="AY6" s="75"/>
      <c r="AZ6" s="75"/>
      <c r="BA6" s="75"/>
      <c r="BB6" s="75"/>
      <c r="BC6" s="75"/>
      <c r="BD6" s="75" t="s">
        <v>162</v>
      </c>
      <c r="BE6" s="75"/>
      <c r="BF6" s="75"/>
      <c r="BG6" s="75"/>
      <c r="BH6" s="75"/>
      <c r="BI6" s="75"/>
      <c r="BJ6" s="75"/>
      <c r="BK6" s="75"/>
      <c r="BL6" s="75"/>
      <c r="BM6" s="75"/>
      <c r="BN6" s="75"/>
      <c r="BO6" s="75"/>
      <c r="BP6" s="75" t="s">
        <v>162</v>
      </c>
      <c r="BQ6" s="75"/>
      <c r="BR6" s="75"/>
      <c r="BS6" s="75"/>
      <c r="BT6" s="75"/>
      <c r="BU6" s="75"/>
      <c r="BV6" s="75"/>
      <c r="BW6" s="75"/>
      <c r="BX6" s="75"/>
      <c r="BY6" s="75"/>
      <c r="BZ6" s="75"/>
      <c r="CA6" s="75"/>
      <c r="CB6" s="75"/>
      <c r="CC6" s="75"/>
      <c r="CD6" s="75"/>
      <c r="CE6" s="75"/>
      <c r="CF6" s="75"/>
      <c r="CG6" s="75"/>
      <c r="CH6" s="75"/>
      <c r="CI6" s="75"/>
      <c r="CJ6" s="75"/>
      <c r="CK6" s="75" t="s">
        <v>162</v>
      </c>
      <c r="CL6" s="75"/>
      <c r="CM6" s="75"/>
      <c r="CN6" s="75"/>
      <c r="CO6" s="75"/>
      <c r="CP6" s="75"/>
      <c r="CQ6" s="75"/>
      <c r="CR6" s="75"/>
      <c r="CS6" s="75"/>
      <c r="CT6" s="75"/>
      <c r="CU6" s="75"/>
      <c r="CV6" s="75"/>
      <c r="CW6" s="75"/>
      <c r="CX6" s="75"/>
      <c r="CY6" s="75"/>
      <c r="CZ6" s="75"/>
      <c r="DA6" s="75"/>
      <c r="DB6" s="75"/>
      <c r="DC6" s="75"/>
      <c r="DD6" s="75"/>
    </row>
    <row r="7" spans="2:108" ht="122.25" customHeight="1">
      <c r="B7" s="84" t="s">
        <v>263</v>
      </c>
      <c r="C7" s="85"/>
      <c r="D7" s="85"/>
      <c r="E7" s="85"/>
      <c r="F7" s="85"/>
      <c r="G7" s="85"/>
      <c r="H7" s="85"/>
      <c r="I7" s="85"/>
      <c r="J7" s="85"/>
      <c r="K7" s="85"/>
      <c r="L7" s="85"/>
      <c r="M7" s="85"/>
      <c r="N7" s="85"/>
      <c r="O7" s="86"/>
      <c r="P7" s="81" t="s">
        <v>269</v>
      </c>
      <c r="Q7" s="82"/>
      <c r="R7" s="82"/>
      <c r="S7" s="82"/>
      <c r="T7" s="82"/>
      <c r="U7" s="82"/>
      <c r="V7" s="82"/>
      <c r="W7" s="82"/>
      <c r="X7" s="82"/>
      <c r="Y7" s="82"/>
      <c r="Z7" s="82"/>
      <c r="AA7" s="82"/>
      <c r="AB7" s="82"/>
      <c r="AC7" s="82"/>
      <c r="AD7" s="82"/>
      <c r="AE7" s="82"/>
      <c r="AF7" s="82"/>
      <c r="AG7" s="82"/>
      <c r="AH7" s="82"/>
      <c r="AI7" s="83"/>
      <c r="AJ7" s="81" t="s">
        <v>265</v>
      </c>
      <c r="AK7" s="82"/>
      <c r="AL7" s="82"/>
      <c r="AM7" s="82"/>
      <c r="AN7" s="82"/>
      <c r="AO7" s="82"/>
      <c r="AP7" s="82"/>
      <c r="AQ7" s="82"/>
      <c r="AR7" s="82"/>
      <c r="AS7" s="82"/>
      <c r="AT7" s="82"/>
      <c r="AU7" s="82"/>
      <c r="AV7" s="82"/>
      <c r="AW7" s="82"/>
      <c r="AX7" s="82"/>
      <c r="AY7" s="82"/>
      <c r="AZ7" s="82"/>
      <c r="BA7" s="82"/>
      <c r="BB7" s="82"/>
      <c r="BC7" s="83"/>
      <c r="BD7" s="99" t="s">
        <v>277</v>
      </c>
      <c r="BE7" s="100"/>
      <c r="BF7" s="100"/>
      <c r="BG7" s="100"/>
      <c r="BH7" s="100"/>
      <c r="BI7" s="100"/>
      <c r="BJ7" s="100"/>
      <c r="BK7" s="100"/>
      <c r="BL7" s="100"/>
      <c r="BM7" s="100"/>
      <c r="BN7" s="100"/>
      <c r="BO7" s="101"/>
      <c r="BP7" s="81"/>
      <c r="BQ7" s="82"/>
      <c r="BR7" s="82"/>
      <c r="BS7" s="82"/>
      <c r="BT7" s="82"/>
      <c r="BU7" s="82"/>
      <c r="BV7" s="82"/>
      <c r="BW7" s="82"/>
      <c r="BX7" s="82"/>
      <c r="BY7" s="82"/>
      <c r="BZ7" s="82"/>
      <c r="CA7" s="82"/>
      <c r="CB7" s="82"/>
      <c r="CC7" s="82"/>
      <c r="CD7" s="82"/>
      <c r="CE7" s="82"/>
      <c r="CF7" s="82"/>
      <c r="CG7" s="82"/>
      <c r="CH7" s="82"/>
      <c r="CI7" s="82"/>
      <c r="CJ7" s="83"/>
      <c r="CK7" s="96"/>
      <c r="CL7" s="97"/>
      <c r="CM7" s="97"/>
      <c r="CN7" s="97"/>
      <c r="CO7" s="97"/>
      <c r="CP7" s="97"/>
      <c r="CQ7" s="97"/>
      <c r="CR7" s="97"/>
      <c r="CS7" s="97"/>
      <c r="CT7" s="97"/>
      <c r="CU7" s="97"/>
      <c r="CV7" s="97"/>
      <c r="CW7" s="97"/>
      <c r="CX7" s="97"/>
      <c r="CY7" s="97"/>
      <c r="CZ7" s="97"/>
      <c r="DA7" s="97"/>
      <c r="DB7" s="97"/>
      <c r="DC7" s="97"/>
      <c r="DD7" s="98"/>
    </row>
    <row r="8" spans="2:108" s="52" customFormat="1" ht="75.75" customHeight="1">
      <c r="B8" s="87"/>
      <c r="C8" s="88"/>
      <c r="D8" s="88"/>
      <c r="E8" s="88"/>
      <c r="F8" s="88"/>
      <c r="G8" s="88"/>
      <c r="H8" s="88"/>
      <c r="I8" s="88"/>
      <c r="J8" s="88"/>
      <c r="K8" s="88"/>
      <c r="L8" s="88"/>
      <c r="M8" s="88"/>
      <c r="N8" s="88"/>
      <c r="O8" s="89"/>
      <c r="P8" s="81" t="s">
        <v>264</v>
      </c>
      <c r="Q8" s="82"/>
      <c r="R8" s="82"/>
      <c r="S8" s="82"/>
      <c r="T8" s="82"/>
      <c r="U8" s="82"/>
      <c r="V8" s="82"/>
      <c r="W8" s="82"/>
      <c r="X8" s="82"/>
      <c r="Y8" s="82"/>
      <c r="Z8" s="82"/>
      <c r="AA8" s="82"/>
      <c r="AB8" s="82"/>
      <c r="AC8" s="82"/>
      <c r="AD8" s="82"/>
      <c r="AE8" s="82"/>
      <c r="AF8" s="82"/>
      <c r="AG8" s="82"/>
      <c r="AH8" s="82"/>
      <c r="AI8" s="83"/>
      <c r="AJ8" s="81" t="s">
        <v>266</v>
      </c>
      <c r="AK8" s="82"/>
      <c r="AL8" s="82"/>
      <c r="AM8" s="82"/>
      <c r="AN8" s="82"/>
      <c r="AO8" s="82"/>
      <c r="AP8" s="82"/>
      <c r="AQ8" s="82"/>
      <c r="AR8" s="82"/>
      <c r="AS8" s="82"/>
      <c r="AT8" s="82"/>
      <c r="AU8" s="82"/>
      <c r="AV8" s="82"/>
      <c r="AW8" s="82"/>
      <c r="AX8" s="82"/>
      <c r="AY8" s="82"/>
      <c r="AZ8" s="82"/>
      <c r="BA8" s="82"/>
      <c r="BB8" s="82"/>
      <c r="BC8" s="83"/>
      <c r="BD8" s="81"/>
      <c r="BE8" s="82"/>
      <c r="BF8" s="82"/>
      <c r="BG8" s="82"/>
      <c r="BH8" s="82"/>
      <c r="BI8" s="82"/>
      <c r="BJ8" s="82"/>
      <c r="BK8" s="82"/>
      <c r="BL8" s="82"/>
      <c r="BM8" s="82"/>
      <c r="BN8" s="82"/>
      <c r="BO8" s="83"/>
      <c r="BP8" s="81"/>
      <c r="BQ8" s="82"/>
      <c r="BR8" s="82"/>
      <c r="BS8" s="82"/>
      <c r="BT8" s="82"/>
      <c r="BU8" s="82"/>
      <c r="BV8" s="82"/>
      <c r="BW8" s="82"/>
      <c r="BX8" s="82"/>
      <c r="BY8" s="82"/>
      <c r="BZ8" s="82"/>
      <c r="CA8" s="82"/>
      <c r="CB8" s="82"/>
      <c r="CC8" s="82"/>
      <c r="CD8" s="82"/>
      <c r="CE8" s="82"/>
      <c r="CF8" s="82"/>
      <c r="CG8" s="82"/>
      <c r="CH8" s="82"/>
      <c r="CI8" s="82"/>
      <c r="CJ8" s="83"/>
      <c r="CK8" s="96"/>
      <c r="CL8" s="97"/>
      <c r="CM8" s="97"/>
      <c r="CN8" s="97"/>
      <c r="CO8" s="97"/>
      <c r="CP8" s="97"/>
      <c r="CQ8" s="97"/>
      <c r="CR8" s="97"/>
      <c r="CS8" s="97"/>
      <c r="CT8" s="97"/>
      <c r="CU8" s="97"/>
      <c r="CV8" s="97"/>
      <c r="CW8" s="97"/>
      <c r="CX8" s="97"/>
      <c r="CY8" s="97"/>
      <c r="CZ8" s="97"/>
      <c r="DA8" s="97"/>
      <c r="DB8" s="97"/>
      <c r="DC8" s="97"/>
      <c r="DD8" s="98"/>
    </row>
    <row r="9" spans="2:108" ht="45" customHeight="1">
      <c r="B9" s="79" t="s">
        <v>200</v>
      </c>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row>
    <row r="10" spans="2:108" ht="69" customHeight="1">
      <c r="B10" s="61" t="s">
        <v>279</v>
      </c>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3"/>
    </row>
    <row r="11" spans="2:108" ht="30.6" customHeight="1">
      <c r="B11" s="80" t="s">
        <v>203</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row>
    <row r="12" spans="2:108" ht="22.2" customHeight="1">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row>
    <row r="13" spans="2:108" ht="69.599999999999994" customHeight="1">
      <c r="B13" s="76" t="s">
        <v>278</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8"/>
    </row>
    <row r="14" spans="2:108" ht="5.25" customHeight="1">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row>
    <row r="15" spans="2:108" ht="3" customHeight="1">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row>
  </sheetData>
  <mergeCells count="25">
    <mergeCell ref="BD8:BO8"/>
    <mergeCell ref="BP7:CJ7"/>
    <mergeCell ref="BP8:CJ8"/>
    <mergeCell ref="B1:DD2"/>
    <mergeCell ref="CK7:DD7"/>
    <mergeCell ref="CK8:DD8"/>
    <mergeCell ref="BD7:BO7"/>
    <mergeCell ref="AJ7:BC7"/>
    <mergeCell ref="AJ8:BC8"/>
    <mergeCell ref="B10:DD10"/>
    <mergeCell ref="B15:DD15"/>
    <mergeCell ref="B3:DD3"/>
    <mergeCell ref="B4:DD5"/>
    <mergeCell ref="B6:O6"/>
    <mergeCell ref="P6:AI6"/>
    <mergeCell ref="AJ6:BC6"/>
    <mergeCell ref="BD6:BO6"/>
    <mergeCell ref="BP6:CJ6"/>
    <mergeCell ref="CK6:DD6"/>
    <mergeCell ref="B13:DD13"/>
    <mergeCell ref="B9:DD9"/>
    <mergeCell ref="B11:DD12"/>
    <mergeCell ref="P7:AI7"/>
    <mergeCell ref="P8:AI8"/>
    <mergeCell ref="B7:O8"/>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G4"/>
  <sheetViews>
    <sheetView workbookViewId="0">
      <selection activeCell="F9" sqref="F9"/>
    </sheetView>
  </sheetViews>
  <sheetFormatPr baseColWidth="10" defaultRowHeight="14.4"/>
  <cols>
    <col min="4" max="4" width="29.5546875" customWidth="1"/>
    <col min="5" max="5" width="12.88671875" customWidth="1"/>
    <col min="7" max="7" width="38.5546875" customWidth="1"/>
  </cols>
  <sheetData>
    <row r="3" spans="3:7" ht="72">
      <c r="C3" s="15" t="s">
        <v>104</v>
      </c>
      <c r="D3" s="20" t="s">
        <v>194</v>
      </c>
      <c r="E3" s="1"/>
      <c r="F3" s="15" t="s">
        <v>104</v>
      </c>
      <c r="G3" s="32" t="s">
        <v>196</v>
      </c>
    </row>
    <row r="4" spans="3:7" ht="76.95" customHeight="1">
      <c r="C4" s="15" t="s">
        <v>111</v>
      </c>
      <c r="D4" s="15" t="s">
        <v>195</v>
      </c>
      <c r="E4" s="4"/>
      <c r="F4" s="15" t="s">
        <v>111</v>
      </c>
      <c r="G4" s="33" t="s">
        <v>197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V43"/>
  <sheetViews>
    <sheetView showGridLines="0" zoomScale="80" zoomScaleNormal="80" zoomScaleSheetLayoutView="90" zoomScalePageLayoutView="90" workbookViewId="0">
      <selection activeCell="C12" sqref="C12"/>
    </sheetView>
  </sheetViews>
  <sheetFormatPr baseColWidth="10" defaultColWidth="11.44140625" defaultRowHeight="14.4"/>
  <cols>
    <col min="1" max="1" width="38" customWidth="1"/>
    <col min="2" max="2" width="46.88671875" customWidth="1"/>
    <col min="3" max="3" width="65" customWidth="1"/>
    <col min="4" max="4" width="43.109375" customWidth="1"/>
    <col min="5" max="5" width="50.33203125" customWidth="1"/>
    <col min="6" max="6" width="36.33203125" customWidth="1"/>
    <col min="7" max="7" width="67.33203125" customWidth="1"/>
    <col min="8" max="8" width="28.6640625" customWidth="1"/>
    <col min="9" max="9" width="66.109375" customWidth="1"/>
    <col min="10" max="10" width="17.88671875" customWidth="1"/>
    <col min="11" max="11" width="67.33203125" customWidth="1"/>
    <col min="12" max="12" width="17.88671875" customWidth="1"/>
    <col min="13" max="13" width="67.5546875" customWidth="1"/>
    <col min="14" max="14" width="17.88671875" customWidth="1"/>
    <col min="15" max="15" width="68.109375" customWidth="1"/>
    <col min="16" max="16" width="17.88671875" customWidth="1"/>
    <col min="17" max="17" width="66.5546875" customWidth="1"/>
    <col min="18" max="18" width="17.88671875" customWidth="1"/>
    <col min="19" max="19" width="67.6640625" customWidth="1"/>
    <col min="20" max="20" width="17.88671875" customWidth="1"/>
    <col min="21" max="21" width="67.33203125" customWidth="1"/>
    <col min="22" max="22" width="13.109375" hidden="1" customWidth="1"/>
    <col min="23" max="23" width="16" customWidth="1"/>
    <col min="24" max="24" width="14.44140625" customWidth="1"/>
  </cols>
  <sheetData>
    <row r="1" spans="1:22" ht="34.950000000000003" customHeight="1" thickBot="1">
      <c r="A1" s="49" t="s">
        <v>17</v>
      </c>
      <c r="B1" s="113" t="s">
        <v>115</v>
      </c>
      <c r="C1" s="114"/>
      <c r="D1" s="105"/>
      <c r="E1" s="105"/>
      <c r="F1" s="105"/>
      <c r="G1" s="105"/>
      <c r="H1" s="105"/>
      <c r="I1" s="105"/>
      <c r="J1" s="105"/>
      <c r="K1" s="105"/>
      <c r="L1" s="105"/>
      <c r="M1" s="105"/>
      <c r="N1" s="105"/>
      <c r="O1" s="105"/>
      <c r="P1" s="105"/>
      <c r="Q1" s="105"/>
      <c r="R1" s="105"/>
      <c r="S1" s="105"/>
      <c r="T1" s="105"/>
      <c r="U1" s="105"/>
    </row>
    <row r="2" spans="1:22" ht="34.950000000000003" customHeight="1" thickBot="1">
      <c r="A2" s="51" t="s">
        <v>183</v>
      </c>
      <c r="B2" s="115" t="s">
        <v>282</v>
      </c>
      <c r="C2" s="116"/>
      <c r="D2" s="117"/>
      <c r="E2" s="117"/>
      <c r="F2" s="105"/>
      <c r="G2" s="105"/>
      <c r="H2" s="105"/>
      <c r="I2" s="105"/>
      <c r="J2" s="105"/>
      <c r="K2" s="105"/>
      <c r="L2" s="105"/>
      <c r="M2" s="105"/>
      <c r="N2" s="105"/>
      <c r="O2" s="105"/>
      <c r="P2" s="105"/>
      <c r="Q2" s="105"/>
      <c r="R2" s="105"/>
      <c r="S2" s="105"/>
      <c r="T2" s="105"/>
      <c r="U2" s="105"/>
    </row>
    <row r="3" spans="1:22" ht="34.950000000000003" customHeight="1" thickBot="1">
      <c r="A3" s="51" t="s">
        <v>18</v>
      </c>
      <c r="B3" s="113" t="s">
        <v>118</v>
      </c>
      <c r="C3" s="114"/>
      <c r="D3" s="105"/>
      <c r="E3" s="105"/>
      <c r="F3" s="105"/>
      <c r="G3" s="105"/>
      <c r="H3" s="105"/>
      <c r="I3" s="105"/>
      <c r="J3" s="105"/>
      <c r="K3" s="105"/>
      <c r="L3" s="105"/>
      <c r="M3" s="105"/>
      <c r="N3" s="105"/>
      <c r="O3" s="105"/>
      <c r="P3" s="105"/>
      <c r="Q3" s="105"/>
      <c r="R3" s="105"/>
      <c r="S3" s="105"/>
      <c r="T3" s="105"/>
      <c r="U3" s="105"/>
    </row>
    <row r="4" spans="1:22" ht="34.950000000000003" customHeight="1" thickBot="1">
      <c r="A4" s="49" t="s">
        <v>19</v>
      </c>
      <c r="B4" s="113" t="s">
        <v>129</v>
      </c>
      <c r="C4" s="114"/>
      <c r="D4" s="105"/>
      <c r="E4" s="105"/>
      <c r="F4" s="105"/>
      <c r="G4" s="105"/>
      <c r="H4" s="105"/>
      <c r="I4" s="105"/>
      <c r="J4" s="105"/>
      <c r="K4" s="105"/>
      <c r="L4" s="105"/>
      <c r="M4" s="105"/>
      <c r="N4" s="105"/>
      <c r="O4" s="105"/>
      <c r="P4" s="105"/>
      <c r="Q4" s="105"/>
      <c r="R4" s="105"/>
      <c r="S4" s="105"/>
      <c r="T4" s="105"/>
      <c r="U4" s="105"/>
    </row>
    <row r="5" spans="1:22" ht="65.400000000000006" customHeight="1" thickBot="1">
      <c r="A5" s="49" t="s">
        <v>20</v>
      </c>
      <c r="B5" s="110" t="s">
        <v>280</v>
      </c>
      <c r="C5" s="112"/>
      <c r="D5" s="112"/>
      <c r="E5" s="112"/>
      <c r="F5" s="105"/>
      <c r="G5" s="105"/>
      <c r="H5" s="105"/>
      <c r="I5" s="105"/>
      <c r="J5" s="105"/>
      <c r="K5" s="105"/>
      <c r="L5" s="105"/>
      <c r="M5" s="105"/>
      <c r="N5" s="105"/>
      <c r="O5" s="105"/>
      <c r="P5" s="105"/>
      <c r="Q5" s="105"/>
      <c r="R5" s="105"/>
      <c r="S5" s="105"/>
      <c r="T5" s="105"/>
      <c r="U5" s="105"/>
      <c r="V5" t="s">
        <v>154</v>
      </c>
    </row>
    <row r="6" spans="1:22" ht="70.8" customHeight="1" thickBot="1">
      <c r="A6" s="49" t="s">
        <v>21</v>
      </c>
      <c r="B6" s="110" t="s">
        <v>281</v>
      </c>
      <c r="C6" s="111"/>
      <c r="D6" s="112"/>
      <c r="E6" s="111"/>
      <c r="F6" s="105"/>
      <c r="G6" s="105"/>
      <c r="H6" s="105"/>
      <c r="I6" s="105"/>
      <c r="J6" s="105"/>
      <c r="K6" s="105"/>
      <c r="L6" s="105"/>
      <c r="M6" s="105"/>
      <c r="N6" s="105"/>
      <c r="O6" s="105"/>
      <c r="P6" s="105"/>
      <c r="Q6" s="105"/>
      <c r="R6" s="105"/>
      <c r="S6" s="105"/>
      <c r="T6" s="105"/>
      <c r="U6" s="105"/>
      <c r="V6" t="s">
        <v>155</v>
      </c>
    </row>
    <row r="7" spans="1:22" ht="13.2" customHeight="1">
      <c r="A7" s="106"/>
      <c r="B7" s="108" t="s">
        <v>22</v>
      </c>
      <c r="C7" s="109"/>
      <c r="D7" s="109" t="s">
        <v>23</v>
      </c>
      <c r="E7" s="109"/>
      <c r="F7" s="109" t="s">
        <v>24</v>
      </c>
      <c r="G7" s="109"/>
      <c r="H7" s="109" t="s">
        <v>25</v>
      </c>
      <c r="I7" s="109"/>
      <c r="J7" s="109" t="s">
        <v>187</v>
      </c>
      <c r="K7" s="109"/>
      <c r="L7" s="109" t="s">
        <v>189</v>
      </c>
      <c r="M7" s="109"/>
      <c r="N7" s="109" t="s">
        <v>190</v>
      </c>
      <c r="O7" s="109"/>
      <c r="P7" s="109" t="s">
        <v>191</v>
      </c>
      <c r="Q7" s="109"/>
      <c r="R7" s="109" t="s">
        <v>192</v>
      </c>
      <c r="S7" s="109"/>
      <c r="T7" s="109" t="s">
        <v>193</v>
      </c>
      <c r="U7" s="109"/>
      <c r="V7" t="s">
        <v>156</v>
      </c>
    </row>
    <row r="8" spans="1:22" ht="19.2" customHeight="1" thickBot="1">
      <c r="A8" s="107"/>
      <c r="B8" s="50" t="s">
        <v>26</v>
      </c>
      <c r="C8" s="48" t="s">
        <v>27</v>
      </c>
      <c r="D8" s="48" t="s">
        <v>26</v>
      </c>
      <c r="E8" s="48" t="s">
        <v>27</v>
      </c>
      <c r="F8" s="48" t="s">
        <v>26</v>
      </c>
      <c r="G8" s="48" t="s">
        <v>27</v>
      </c>
      <c r="H8" s="48" t="s">
        <v>26</v>
      </c>
      <c r="I8" s="48" t="s">
        <v>27</v>
      </c>
      <c r="J8" s="48" t="s">
        <v>26</v>
      </c>
      <c r="K8" s="48" t="s">
        <v>27</v>
      </c>
      <c r="L8" s="48" t="s">
        <v>26</v>
      </c>
      <c r="M8" s="48" t="s">
        <v>27</v>
      </c>
      <c r="N8" s="48" t="s">
        <v>26</v>
      </c>
      <c r="O8" s="48" t="s">
        <v>27</v>
      </c>
      <c r="P8" s="48" t="s">
        <v>26</v>
      </c>
      <c r="Q8" s="48" t="s">
        <v>27</v>
      </c>
      <c r="R8" s="48" t="s">
        <v>26</v>
      </c>
      <c r="S8" s="48" t="s">
        <v>27</v>
      </c>
      <c r="T8" s="48" t="s">
        <v>26</v>
      </c>
      <c r="U8" s="48" t="s">
        <v>27</v>
      </c>
      <c r="V8" s="17" t="s">
        <v>157</v>
      </c>
    </row>
    <row r="9" spans="1:22" ht="45.6" customHeight="1" thickBot="1">
      <c r="A9" s="49" t="s">
        <v>28</v>
      </c>
      <c r="B9" s="34"/>
      <c r="C9" s="54" t="s">
        <v>268</v>
      </c>
      <c r="D9" s="43"/>
      <c r="E9" s="32"/>
      <c r="F9" s="33"/>
      <c r="G9" s="32"/>
      <c r="H9" s="43"/>
      <c r="I9" s="32"/>
      <c r="J9" s="43"/>
      <c r="K9" s="32"/>
      <c r="L9" s="43"/>
      <c r="M9" s="32"/>
      <c r="N9" s="43"/>
      <c r="O9" s="32"/>
      <c r="P9" s="43"/>
      <c r="Q9" s="32"/>
      <c r="R9" s="43"/>
      <c r="S9" s="32"/>
      <c r="T9" s="43"/>
      <c r="U9" s="32"/>
      <c r="V9" t="s">
        <v>158</v>
      </c>
    </row>
    <row r="10" spans="1:22" ht="147.75" customHeight="1" thickBot="1">
      <c r="A10" s="51" t="s">
        <v>29</v>
      </c>
      <c r="B10" s="34"/>
      <c r="C10" s="53" t="s">
        <v>274</v>
      </c>
      <c r="D10" s="42"/>
      <c r="E10" s="32"/>
      <c r="F10" s="42"/>
      <c r="G10" s="32"/>
      <c r="H10" s="42"/>
      <c r="I10" s="32"/>
      <c r="J10" s="42"/>
      <c r="K10" s="32"/>
      <c r="L10" s="42"/>
      <c r="M10" s="32"/>
      <c r="N10" s="42"/>
      <c r="O10" s="32"/>
      <c r="P10" s="42"/>
      <c r="Q10" s="32"/>
      <c r="R10" s="42"/>
      <c r="S10" s="32"/>
      <c r="T10" s="42"/>
      <c r="U10" s="32"/>
    </row>
    <row r="11" spans="1:22" ht="34.950000000000003" customHeight="1" thickBot="1">
      <c r="A11" s="51" t="s">
        <v>30</v>
      </c>
      <c r="B11" s="34"/>
      <c r="C11" s="25">
        <v>45901</v>
      </c>
      <c r="D11" s="42"/>
      <c r="E11" s="44"/>
      <c r="F11" s="42"/>
      <c r="G11" s="44"/>
      <c r="H11" s="42"/>
      <c r="I11" s="44"/>
      <c r="J11" s="42"/>
      <c r="K11" s="44"/>
      <c r="L11" s="42"/>
      <c r="M11" s="44"/>
      <c r="N11" s="42"/>
      <c r="O11" s="44"/>
      <c r="P11" s="42"/>
      <c r="Q11" s="44"/>
      <c r="R11" s="42"/>
      <c r="S11" s="44"/>
      <c r="T11" s="42"/>
      <c r="U11" s="44"/>
    </row>
    <row r="12" spans="1:22" ht="34.950000000000003" customHeight="1" thickBot="1">
      <c r="A12" s="51" t="s">
        <v>31</v>
      </c>
      <c r="B12" s="34"/>
      <c r="C12" s="25">
        <v>46006</v>
      </c>
      <c r="D12" s="42"/>
      <c r="E12" s="44"/>
      <c r="F12" s="42"/>
      <c r="G12" s="44"/>
      <c r="H12" s="42"/>
      <c r="I12" s="44"/>
      <c r="J12" s="42"/>
      <c r="K12" s="44"/>
      <c r="L12" s="42"/>
      <c r="M12" s="44"/>
      <c r="N12" s="42"/>
      <c r="O12" s="44"/>
      <c r="P12" s="42"/>
      <c r="Q12" s="44"/>
      <c r="R12" s="42"/>
      <c r="S12" s="44"/>
      <c r="T12" s="42"/>
      <c r="U12" s="44"/>
    </row>
    <row r="13" spans="1:22" ht="34.950000000000003" customHeight="1" thickBot="1">
      <c r="A13" s="49" t="s">
        <v>32</v>
      </c>
      <c r="B13" s="34"/>
      <c r="C13" s="15" t="s">
        <v>260</v>
      </c>
      <c r="D13" s="45"/>
      <c r="E13" s="45"/>
      <c r="F13" s="42"/>
      <c r="G13" s="45"/>
      <c r="H13" s="42"/>
      <c r="I13" s="45"/>
      <c r="J13" s="42"/>
      <c r="K13" s="45"/>
      <c r="L13" s="42"/>
      <c r="M13" s="45"/>
      <c r="N13" s="42"/>
      <c r="O13" s="45"/>
      <c r="P13" s="42"/>
      <c r="Q13" s="45"/>
      <c r="R13" s="42"/>
      <c r="S13" s="45"/>
      <c r="T13" s="42"/>
      <c r="U13" s="45"/>
    </row>
    <row r="14" spans="1:22" ht="57" customHeight="1" thickBot="1">
      <c r="A14" s="49" t="s">
        <v>33</v>
      </c>
      <c r="B14" s="34"/>
      <c r="C14" s="33" t="s">
        <v>275</v>
      </c>
      <c r="D14" s="42"/>
      <c r="E14" s="26"/>
      <c r="F14" s="42"/>
      <c r="G14" s="26"/>
      <c r="H14" s="42"/>
      <c r="I14" s="26"/>
      <c r="J14" s="42"/>
      <c r="K14" s="26"/>
      <c r="L14" s="42"/>
      <c r="M14" s="26"/>
      <c r="N14" s="42"/>
      <c r="O14" s="26"/>
      <c r="P14" s="42"/>
      <c r="Q14" s="26"/>
      <c r="R14" s="42"/>
      <c r="S14" s="26"/>
      <c r="T14" s="42"/>
      <c r="U14" s="26"/>
    </row>
    <row r="15" spans="1:22" ht="96.75" customHeight="1" thickBot="1">
      <c r="A15" s="49" t="s">
        <v>34</v>
      </c>
      <c r="B15" s="34"/>
      <c r="C15" s="33" t="s">
        <v>276</v>
      </c>
      <c r="D15" s="42"/>
      <c r="E15" s="33"/>
      <c r="F15" s="42"/>
      <c r="G15" s="33"/>
      <c r="H15" s="42"/>
      <c r="I15" s="33"/>
      <c r="J15" s="42"/>
      <c r="K15" s="33"/>
      <c r="L15" s="42"/>
      <c r="M15" s="33"/>
      <c r="N15" s="42"/>
      <c r="O15" s="33"/>
      <c r="P15" s="42"/>
      <c r="Q15" s="33"/>
      <c r="R15" s="42"/>
      <c r="S15" s="33"/>
      <c r="T15" s="42"/>
      <c r="U15" s="33"/>
    </row>
    <row r="16" spans="1:22" ht="34.950000000000003" customHeight="1" thickBot="1">
      <c r="A16" s="51" t="s">
        <v>184</v>
      </c>
      <c r="B16" s="34"/>
      <c r="C16" s="45"/>
      <c r="D16" s="42"/>
      <c r="E16" s="45"/>
      <c r="F16" s="42"/>
      <c r="G16" s="45"/>
      <c r="H16" s="42"/>
      <c r="I16" s="45"/>
      <c r="J16" s="42"/>
      <c r="K16" s="45"/>
      <c r="L16" s="42"/>
      <c r="M16" s="45"/>
      <c r="N16" s="42"/>
      <c r="O16" s="45"/>
      <c r="P16" s="42"/>
      <c r="Q16" s="45"/>
      <c r="R16" s="42"/>
      <c r="S16" s="45"/>
      <c r="T16" s="42"/>
      <c r="U16" s="45"/>
    </row>
    <row r="17" spans="1:22" ht="34.950000000000003" customHeight="1" thickBot="1">
      <c r="A17" s="51" t="s">
        <v>185</v>
      </c>
      <c r="B17" s="34"/>
      <c r="C17" s="45"/>
      <c r="D17" s="42"/>
      <c r="E17" s="45"/>
      <c r="F17" s="42"/>
      <c r="G17" s="45"/>
      <c r="H17" s="42"/>
      <c r="I17" s="45"/>
      <c r="J17" s="42"/>
      <c r="K17" s="45"/>
      <c r="L17" s="42"/>
      <c r="M17" s="45"/>
      <c r="N17" s="42"/>
      <c r="O17" s="45"/>
      <c r="P17" s="42"/>
      <c r="Q17" s="45"/>
      <c r="R17" s="42"/>
      <c r="S17" s="45"/>
      <c r="T17" s="42"/>
      <c r="U17" s="45"/>
    </row>
    <row r="18" spans="1:22" ht="34.950000000000003" customHeight="1" thickBot="1">
      <c r="A18" s="51" t="s">
        <v>186</v>
      </c>
      <c r="B18" s="34"/>
      <c r="C18" s="45"/>
      <c r="D18" s="42"/>
      <c r="E18" s="45"/>
      <c r="F18" s="42"/>
      <c r="G18" s="45"/>
      <c r="H18" s="42"/>
      <c r="I18" s="45"/>
      <c r="J18" s="42"/>
      <c r="K18" s="45"/>
      <c r="L18" s="42"/>
      <c r="M18" s="45"/>
      <c r="N18" s="42"/>
      <c r="O18" s="45"/>
      <c r="P18" s="42"/>
      <c r="Q18" s="45"/>
      <c r="R18" s="42"/>
      <c r="S18" s="45"/>
      <c r="T18" s="42"/>
      <c r="U18" s="45"/>
    </row>
    <row r="19" spans="1:22" ht="30" customHeight="1" thickBot="1">
      <c r="A19" s="49" t="s">
        <v>35</v>
      </c>
      <c r="B19" s="41"/>
      <c r="C19" s="32"/>
      <c r="D19" s="32"/>
      <c r="E19" s="32"/>
      <c r="F19" s="32"/>
      <c r="G19" s="32"/>
      <c r="H19" s="32"/>
      <c r="I19" s="32"/>
      <c r="J19" s="32"/>
      <c r="K19" s="32"/>
      <c r="L19" s="32"/>
      <c r="M19" s="32"/>
      <c r="N19" s="32"/>
      <c r="O19" s="32"/>
      <c r="P19" s="32"/>
      <c r="Q19" s="32"/>
      <c r="R19" s="32"/>
      <c r="S19" s="32"/>
      <c r="T19" s="32"/>
      <c r="U19" s="32"/>
    </row>
    <row r="20" spans="1:22" ht="27.6" customHeight="1">
      <c r="A20" s="102" t="s">
        <v>36</v>
      </c>
      <c r="B20" s="41"/>
      <c r="C20" s="33"/>
      <c r="D20" s="32"/>
      <c r="E20" s="32"/>
      <c r="F20" s="32"/>
      <c r="G20" s="32"/>
      <c r="H20" s="32"/>
      <c r="I20" s="32"/>
      <c r="J20" s="32"/>
      <c r="K20" s="32"/>
      <c r="L20" s="32"/>
      <c r="M20" s="32"/>
      <c r="N20" s="32"/>
      <c r="O20" s="32"/>
      <c r="P20" s="32"/>
      <c r="Q20" s="32"/>
      <c r="R20" s="32"/>
      <c r="S20" s="32"/>
      <c r="T20" s="32"/>
      <c r="U20" s="32"/>
    </row>
    <row r="21" spans="1:22" ht="29.4" customHeight="1">
      <c r="A21" s="103"/>
      <c r="B21" s="41"/>
      <c r="C21" s="32"/>
      <c r="D21" s="32"/>
      <c r="E21" s="32"/>
      <c r="F21" s="32"/>
      <c r="G21" s="32"/>
      <c r="H21" s="32"/>
      <c r="I21" s="32"/>
      <c r="J21" s="32"/>
      <c r="K21" s="32"/>
      <c r="L21" s="32"/>
      <c r="M21" s="32"/>
      <c r="N21" s="32"/>
      <c r="O21" s="32"/>
      <c r="P21" s="32"/>
      <c r="Q21" s="32"/>
      <c r="R21" s="32"/>
      <c r="S21" s="32"/>
      <c r="T21" s="32"/>
      <c r="U21" s="32"/>
    </row>
    <row r="22" spans="1:22" ht="28.2" customHeight="1">
      <c r="A22" s="103"/>
      <c r="B22" s="41"/>
      <c r="C22" s="32"/>
      <c r="D22" s="32"/>
      <c r="E22" s="32"/>
      <c r="F22" s="32"/>
      <c r="G22" s="32"/>
      <c r="H22" s="32"/>
      <c r="I22" s="32"/>
      <c r="J22" s="32"/>
      <c r="K22" s="32"/>
      <c r="L22" s="32"/>
      <c r="M22" s="32"/>
      <c r="N22" s="32"/>
      <c r="O22" s="32"/>
      <c r="P22" s="32"/>
      <c r="Q22" s="32"/>
      <c r="R22" s="32"/>
      <c r="S22" s="32"/>
      <c r="T22" s="32"/>
      <c r="U22" s="32"/>
    </row>
    <row r="23" spans="1:22" ht="28.2" customHeight="1">
      <c r="A23" s="103"/>
      <c r="B23" s="41"/>
      <c r="C23" s="32"/>
      <c r="D23" s="32"/>
      <c r="E23" s="32"/>
      <c r="F23" s="32"/>
      <c r="G23" s="32"/>
      <c r="H23" s="32"/>
      <c r="I23" s="32"/>
      <c r="J23" s="32"/>
      <c r="K23" s="32"/>
      <c r="L23" s="32"/>
      <c r="M23" s="32"/>
      <c r="N23" s="32"/>
      <c r="O23" s="32"/>
      <c r="P23" s="32"/>
      <c r="Q23" s="32"/>
      <c r="R23" s="32"/>
      <c r="S23" s="32"/>
      <c r="T23" s="32"/>
      <c r="U23" s="32"/>
    </row>
    <row r="24" spans="1:22" ht="28.2" customHeight="1">
      <c r="A24" s="103"/>
      <c r="B24" s="41"/>
      <c r="C24" s="32"/>
      <c r="D24" s="32"/>
      <c r="E24" s="32"/>
      <c r="F24" s="32"/>
      <c r="G24" s="32"/>
      <c r="H24" s="32"/>
      <c r="I24" s="32"/>
      <c r="J24" s="32"/>
      <c r="K24" s="32"/>
      <c r="L24" s="32"/>
      <c r="M24" s="32"/>
      <c r="N24" s="32"/>
      <c r="O24" s="32"/>
      <c r="P24" s="32"/>
      <c r="Q24" s="32"/>
      <c r="R24" s="32"/>
      <c r="S24" s="32"/>
      <c r="T24" s="32"/>
      <c r="U24" s="32"/>
    </row>
    <row r="25" spans="1:22" ht="30.6" customHeight="1" thickBot="1">
      <c r="A25" s="104"/>
      <c r="B25" s="41"/>
      <c r="C25" s="32"/>
      <c r="D25" s="32"/>
      <c r="E25" s="32"/>
      <c r="F25" s="32"/>
      <c r="G25" s="32"/>
      <c r="H25" s="32"/>
      <c r="I25" s="32"/>
      <c r="J25" s="32"/>
      <c r="K25" s="32"/>
      <c r="L25" s="32"/>
      <c r="M25" s="32"/>
      <c r="N25" s="32"/>
      <c r="O25" s="32"/>
      <c r="P25" s="32"/>
      <c r="Q25" s="32"/>
      <c r="R25" s="32"/>
      <c r="S25" s="32"/>
      <c r="T25" s="32"/>
      <c r="U25" s="32"/>
    </row>
    <row r="26" spans="1:22" ht="30.6" customHeight="1">
      <c r="A26" s="102" t="s">
        <v>37</v>
      </c>
      <c r="B26" s="41"/>
      <c r="C26" s="20" t="s">
        <v>86</v>
      </c>
      <c r="D26" s="32"/>
      <c r="E26" s="32"/>
      <c r="F26" s="32"/>
      <c r="G26" s="32"/>
      <c r="H26" s="32"/>
      <c r="I26" s="32"/>
      <c r="J26" s="32"/>
      <c r="K26" s="32"/>
      <c r="L26" s="32"/>
      <c r="M26" s="32"/>
      <c r="N26" s="32"/>
      <c r="O26" s="32"/>
      <c r="P26" s="32"/>
      <c r="Q26" s="32"/>
      <c r="R26" s="32"/>
      <c r="S26" s="32"/>
      <c r="T26" s="32"/>
      <c r="U26" s="32"/>
    </row>
    <row r="27" spans="1:22" ht="30.6" customHeight="1">
      <c r="A27" s="103"/>
      <c r="B27" s="41"/>
      <c r="C27" s="32"/>
      <c r="D27" s="32"/>
      <c r="E27" s="32"/>
      <c r="F27" s="32"/>
      <c r="G27" s="32"/>
      <c r="H27" s="32"/>
      <c r="I27" s="32"/>
      <c r="J27" s="32"/>
      <c r="K27" s="32"/>
      <c r="L27" s="32"/>
      <c r="M27" s="32"/>
      <c r="N27" s="32"/>
      <c r="O27" s="32"/>
      <c r="P27" s="32"/>
      <c r="Q27" s="32"/>
      <c r="R27" s="32"/>
      <c r="S27" s="32"/>
      <c r="T27" s="32"/>
      <c r="U27" s="32"/>
    </row>
    <row r="28" spans="1:22" ht="30.6" customHeight="1">
      <c r="A28" s="103"/>
      <c r="B28" s="41"/>
      <c r="C28" s="32"/>
      <c r="D28" s="32"/>
      <c r="E28" s="32"/>
      <c r="F28" s="32"/>
      <c r="G28" s="32"/>
      <c r="H28" s="32"/>
      <c r="I28" s="32"/>
      <c r="J28" s="32"/>
      <c r="K28" s="32"/>
      <c r="L28" s="32"/>
      <c r="M28" s="32"/>
      <c r="N28" s="32"/>
      <c r="O28" s="32"/>
      <c r="P28" s="32"/>
      <c r="Q28" s="32"/>
      <c r="R28" s="32"/>
      <c r="S28" s="32"/>
      <c r="T28" s="32"/>
      <c r="U28" s="32"/>
    </row>
    <row r="29" spans="1:22" ht="30.6" customHeight="1">
      <c r="A29" s="103"/>
      <c r="B29" s="41"/>
      <c r="C29" s="32"/>
      <c r="D29" s="32"/>
      <c r="E29" s="32"/>
      <c r="F29" s="32"/>
      <c r="G29" s="32"/>
      <c r="H29" s="32"/>
      <c r="I29" s="32"/>
      <c r="J29" s="32"/>
      <c r="K29" s="32"/>
      <c r="L29" s="32"/>
      <c r="M29" s="32"/>
      <c r="N29" s="32"/>
      <c r="O29" s="32"/>
      <c r="P29" s="32"/>
      <c r="Q29" s="32"/>
      <c r="R29" s="32"/>
      <c r="S29" s="32"/>
      <c r="T29" s="32"/>
      <c r="U29" s="32"/>
    </row>
    <row r="30" spans="1:22" ht="30.6" customHeight="1">
      <c r="A30" s="103"/>
      <c r="B30" s="41"/>
      <c r="C30" s="32"/>
      <c r="D30" s="32"/>
      <c r="E30" s="32"/>
      <c r="F30" s="32"/>
      <c r="G30" s="32"/>
      <c r="H30" s="32"/>
      <c r="I30" s="32"/>
      <c r="J30" s="32"/>
      <c r="K30" s="32"/>
      <c r="L30" s="32"/>
      <c r="M30" s="32"/>
      <c r="N30" s="32"/>
      <c r="O30" s="32"/>
      <c r="P30" s="32"/>
      <c r="Q30" s="32"/>
      <c r="R30" s="32"/>
      <c r="S30" s="32"/>
      <c r="T30" s="32"/>
      <c r="U30" s="32"/>
      <c r="V30" s="41"/>
    </row>
    <row r="31" spans="1:22" ht="30.6" customHeight="1">
      <c r="A31" s="103"/>
      <c r="B31" s="41"/>
      <c r="C31" s="32"/>
      <c r="D31" s="32"/>
      <c r="E31" s="32"/>
      <c r="F31" s="32"/>
      <c r="G31" s="32"/>
      <c r="H31" s="32"/>
      <c r="I31" s="32"/>
      <c r="J31" s="32"/>
      <c r="K31" s="32"/>
      <c r="L31" s="32"/>
      <c r="M31" s="32"/>
      <c r="N31" s="32"/>
      <c r="O31" s="32"/>
      <c r="P31" s="32"/>
      <c r="Q31" s="32"/>
      <c r="R31" s="32"/>
      <c r="S31" s="32"/>
      <c r="T31" s="32"/>
      <c r="U31" s="32"/>
    </row>
    <row r="32" spans="1:22" ht="34.950000000000003" customHeight="1" thickBot="1">
      <c r="A32" s="104"/>
      <c r="B32" s="41"/>
      <c r="C32" s="32"/>
      <c r="D32" s="32"/>
      <c r="E32" s="32"/>
      <c r="F32" s="32"/>
      <c r="G32" s="32"/>
      <c r="H32" s="32"/>
      <c r="I32" s="32"/>
      <c r="J32" s="32"/>
      <c r="K32" s="32"/>
      <c r="L32" s="32"/>
      <c r="M32" s="32"/>
      <c r="N32" s="32"/>
      <c r="O32" s="32"/>
      <c r="P32" s="32"/>
      <c r="Q32" s="32"/>
      <c r="R32" s="32"/>
      <c r="S32" s="32"/>
      <c r="T32" s="32"/>
      <c r="U32" s="32"/>
    </row>
    <row r="33" spans="1:21" ht="34.950000000000003" customHeight="1" thickBot="1">
      <c r="A33" s="49" t="s">
        <v>38</v>
      </c>
      <c r="B33" s="34"/>
      <c r="C33" s="20" t="s">
        <v>262</v>
      </c>
      <c r="D33" s="42"/>
      <c r="E33" s="45"/>
      <c r="F33" s="42"/>
      <c r="G33" s="32"/>
      <c r="H33" s="42"/>
      <c r="I33" s="42"/>
      <c r="J33" s="42"/>
      <c r="K33" s="42"/>
      <c r="L33" s="42"/>
      <c r="M33" s="42"/>
      <c r="N33" s="42"/>
      <c r="O33" s="42"/>
      <c r="P33" s="42"/>
      <c r="Q33" s="42"/>
      <c r="R33" s="42"/>
      <c r="S33" s="42"/>
      <c r="T33" s="42"/>
      <c r="U33" s="42"/>
    </row>
    <row r="34" spans="1:21" ht="34.950000000000003" customHeight="1" thickBot="1">
      <c r="A34" s="49" t="s">
        <v>39</v>
      </c>
      <c r="B34" s="34"/>
      <c r="C34" s="20" t="s">
        <v>262</v>
      </c>
      <c r="D34" s="42"/>
      <c r="E34" s="45"/>
      <c r="F34" s="42"/>
      <c r="G34" s="45"/>
      <c r="H34" s="42"/>
      <c r="I34" s="42"/>
      <c r="J34" s="42"/>
      <c r="K34" s="42"/>
      <c r="L34" s="42"/>
      <c r="M34" s="42"/>
      <c r="N34" s="42"/>
      <c r="O34" s="42"/>
      <c r="P34" s="42"/>
      <c r="Q34" s="42"/>
      <c r="R34" s="42"/>
      <c r="S34" s="42"/>
      <c r="T34" s="42"/>
      <c r="U34" s="42"/>
    </row>
    <row r="35" spans="1:21" ht="83.25" customHeight="1" thickBot="1">
      <c r="A35" s="49" t="s">
        <v>40</v>
      </c>
      <c r="B35" s="34"/>
      <c r="C35" s="20" t="s">
        <v>273</v>
      </c>
      <c r="D35" s="42"/>
      <c r="E35" s="26"/>
      <c r="F35" s="42"/>
      <c r="G35" s="46"/>
      <c r="H35" s="42"/>
      <c r="I35" s="42"/>
      <c r="J35" s="42"/>
      <c r="K35" s="42"/>
      <c r="L35" s="42"/>
      <c r="M35" s="42"/>
      <c r="N35" s="42"/>
      <c r="O35" s="42"/>
      <c r="P35" s="42"/>
      <c r="Q35" s="42"/>
      <c r="R35" s="42"/>
      <c r="S35" s="42"/>
      <c r="T35" s="42"/>
      <c r="U35" s="42"/>
    </row>
    <row r="36" spans="1:21" ht="34.950000000000003" customHeight="1" thickBot="1">
      <c r="A36" s="49" t="s">
        <v>41</v>
      </c>
      <c r="B36" s="34"/>
      <c r="C36" s="20" t="s">
        <v>262</v>
      </c>
      <c r="D36" s="47"/>
      <c r="E36" s="15"/>
      <c r="F36" s="42"/>
      <c r="G36" s="15"/>
      <c r="H36" s="42"/>
      <c r="I36" s="42"/>
      <c r="J36" s="42"/>
      <c r="K36" s="42"/>
      <c r="L36" s="42"/>
      <c r="M36" s="42"/>
      <c r="N36" s="42"/>
      <c r="O36" s="42"/>
      <c r="P36" s="42"/>
      <c r="Q36" s="42"/>
      <c r="R36" s="42"/>
      <c r="S36" s="42"/>
      <c r="T36" s="42"/>
      <c r="U36" s="42"/>
    </row>
    <row r="37" spans="1:21" ht="34.950000000000003" customHeight="1" thickBot="1">
      <c r="A37" s="49" t="s">
        <v>41</v>
      </c>
      <c r="B37" s="34"/>
      <c r="C37" s="20" t="s">
        <v>262</v>
      </c>
      <c r="D37" s="47"/>
      <c r="E37" s="15"/>
      <c r="F37" s="42"/>
      <c r="G37" s="15"/>
      <c r="H37" s="42"/>
      <c r="I37" s="42"/>
      <c r="J37" s="42"/>
      <c r="K37" s="42"/>
      <c r="L37" s="42"/>
      <c r="M37" s="42"/>
      <c r="N37" s="42"/>
      <c r="O37" s="42"/>
      <c r="P37" s="42"/>
      <c r="Q37" s="42"/>
      <c r="R37" s="42"/>
      <c r="S37" s="42"/>
      <c r="T37" s="42"/>
      <c r="U37" s="42"/>
    </row>
    <row r="38" spans="1:21" ht="34.950000000000003" customHeight="1" thickBot="1">
      <c r="A38" s="49" t="s">
        <v>42</v>
      </c>
      <c r="B38" s="34"/>
      <c r="C38" s="20" t="s">
        <v>262</v>
      </c>
      <c r="D38" s="47"/>
      <c r="E38" s="15"/>
      <c r="F38" s="42"/>
      <c r="G38" s="15"/>
      <c r="H38" s="42"/>
      <c r="I38" s="42"/>
      <c r="J38" s="42"/>
      <c r="K38" s="42"/>
      <c r="L38" s="42"/>
      <c r="M38" s="42"/>
      <c r="N38" s="42"/>
      <c r="O38" s="42"/>
      <c r="P38" s="42"/>
      <c r="Q38" s="42"/>
      <c r="R38" s="42"/>
      <c r="S38" s="42"/>
      <c r="T38" s="42"/>
      <c r="U38" s="42"/>
    </row>
    <row r="39" spans="1:21" ht="34.950000000000003" customHeight="1" thickBot="1">
      <c r="A39" s="49" t="s">
        <v>43</v>
      </c>
      <c r="B39" s="34"/>
      <c r="C39" s="20" t="s">
        <v>262</v>
      </c>
      <c r="D39" s="47"/>
      <c r="E39" s="15"/>
      <c r="F39" s="42"/>
      <c r="G39" s="15"/>
      <c r="H39" s="42"/>
      <c r="I39" s="42"/>
      <c r="J39" s="42"/>
      <c r="K39" s="42"/>
      <c r="L39" s="42"/>
      <c r="M39" s="42"/>
      <c r="N39" s="42"/>
      <c r="O39" s="42"/>
      <c r="P39" s="42"/>
      <c r="Q39" s="42"/>
      <c r="R39" s="42"/>
      <c r="S39" s="42"/>
      <c r="T39" s="42"/>
      <c r="U39" s="42"/>
    </row>
    <row r="40" spans="1:21" ht="34.950000000000003" customHeight="1" thickBot="1">
      <c r="A40" s="49" t="s">
        <v>44</v>
      </c>
      <c r="B40" s="34"/>
      <c r="C40" s="20" t="s">
        <v>262</v>
      </c>
      <c r="D40" s="47"/>
      <c r="E40" s="15"/>
      <c r="F40" s="42"/>
      <c r="G40" s="15"/>
      <c r="H40" s="42"/>
      <c r="I40" s="42"/>
      <c r="J40" s="42"/>
      <c r="K40" s="42"/>
      <c r="L40" s="42"/>
      <c r="M40" s="42"/>
      <c r="N40" s="42"/>
      <c r="O40" s="42"/>
      <c r="P40" s="42"/>
      <c r="Q40" s="42"/>
      <c r="R40" s="42"/>
      <c r="S40" s="42"/>
      <c r="T40" s="42"/>
      <c r="U40" s="42"/>
    </row>
    <row r="41" spans="1:21" ht="34.950000000000003" customHeight="1" thickBot="1">
      <c r="A41" s="49" t="s">
        <v>45</v>
      </c>
      <c r="B41" s="34"/>
      <c r="C41" s="20" t="s">
        <v>262</v>
      </c>
      <c r="D41" s="47"/>
      <c r="E41" s="15"/>
      <c r="F41" s="42"/>
      <c r="G41" s="15"/>
      <c r="H41" s="42"/>
      <c r="I41" s="42"/>
      <c r="J41" s="42"/>
      <c r="K41" s="42"/>
      <c r="L41" s="42"/>
      <c r="M41" s="42"/>
      <c r="N41" s="42"/>
      <c r="O41" s="42"/>
      <c r="P41" s="42"/>
      <c r="Q41" s="42"/>
      <c r="R41" s="42"/>
      <c r="S41" s="42"/>
      <c r="T41" s="42"/>
      <c r="U41" s="42"/>
    </row>
    <row r="42" spans="1:21" ht="34.950000000000003" customHeight="1" thickBot="1">
      <c r="A42" s="49" t="s">
        <v>46</v>
      </c>
      <c r="B42" s="34"/>
      <c r="C42" s="15" t="s">
        <v>261</v>
      </c>
      <c r="D42" s="42"/>
      <c r="E42" s="45"/>
      <c r="F42" s="42"/>
      <c r="G42" s="45"/>
      <c r="H42" s="42"/>
      <c r="I42" s="42"/>
      <c r="J42" s="42"/>
      <c r="K42" s="42"/>
      <c r="L42" s="42"/>
      <c r="M42" s="42"/>
      <c r="N42" s="42"/>
      <c r="O42" s="42"/>
      <c r="P42" s="42"/>
      <c r="Q42" s="42"/>
      <c r="R42" s="42"/>
      <c r="S42" s="42"/>
      <c r="T42" s="42"/>
      <c r="U42" s="42"/>
    </row>
    <row r="43" spans="1:21" ht="34.950000000000003" customHeight="1" thickBot="1">
      <c r="A43" s="49" t="s">
        <v>47</v>
      </c>
      <c r="B43" s="34"/>
      <c r="C43" s="20" t="s">
        <v>262</v>
      </c>
      <c r="D43" s="42"/>
      <c r="E43" s="20"/>
      <c r="F43" s="42"/>
      <c r="G43" s="33"/>
      <c r="H43" s="42"/>
      <c r="I43" s="42"/>
      <c r="J43" s="42"/>
      <c r="K43" s="42"/>
      <c r="L43" s="42"/>
      <c r="M43" s="42"/>
      <c r="N43" s="42"/>
      <c r="O43" s="42"/>
      <c r="P43" s="42"/>
      <c r="Q43" s="42"/>
      <c r="R43" s="42"/>
      <c r="S43" s="42"/>
      <c r="T43" s="42"/>
      <c r="U43" s="42"/>
    </row>
  </sheetData>
  <sheetProtection formatCells="0" formatColumns="0" formatRows="0" insertColumns="0" insertRows="0" insertHyperlinks="0" deleteColumns="0" deleteRows="0" sort="0" autoFilter="0" pivotTables="0"/>
  <mergeCells count="73">
    <mergeCell ref="A26:A32"/>
    <mergeCell ref="R6:S6"/>
    <mergeCell ref="R7:S7"/>
    <mergeCell ref="T1:U1"/>
    <mergeCell ref="T2:U2"/>
    <mergeCell ref="T3:U3"/>
    <mergeCell ref="T4:U4"/>
    <mergeCell ref="T5:U5"/>
    <mergeCell ref="T6:U6"/>
    <mergeCell ref="T7:U7"/>
    <mergeCell ref="R1:S1"/>
    <mergeCell ref="R2:S2"/>
    <mergeCell ref="R3:S3"/>
    <mergeCell ref="R4:S4"/>
    <mergeCell ref="R5:S5"/>
    <mergeCell ref="N6:O6"/>
    <mergeCell ref="N7:O7"/>
    <mergeCell ref="P1:Q1"/>
    <mergeCell ref="P2:Q2"/>
    <mergeCell ref="P3:Q3"/>
    <mergeCell ref="P4:Q4"/>
    <mergeCell ref="P5:Q5"/>
    <mergeCell ref="P6:Q6"/>
    <mergeCell ref="P7:Q7"/>
    <mergeCell ref="N1:O1"/>
    <mergeCell ref="N2:O2"/>
    <mergeCell ref="N3:O3"/>
    <mergeCell ref="N4:O4"/>
    <mergeCell ref="N5:O5"/>
    <mergeCell ref="J6:K6"/>
    <mergeCell ref="J7:K7"/>
    <mergeCell ref="L1:M1"/>
    <mergeCell ref="L2:M2"/>
    <mergeCell ref="L3:M3"/>
    <mergeCell ref="L4:M4"/>
    <mergeCell ref="L5:M5"/>
    <mergeCell ref="L6:M6"/>
    <mergeCell ref="L7:M7"/>
    <mergeCell ref="J1:K1"/>
    <mergeCell ref="J2:K2"/>
    <mergeCell ref="J3:K3"/>
    <mergeCell ref="J4:K4"/>
    <mergeCell ref="J5:K5"/>
    <mergeCell ref="F1:G1"/>
    <mergeCell ref="H1:I1"/>
    <mergeCell ref="B3:C3"/>
    <mergeCell ref="D3:E3"/>
    <mergeCell ref="F3:G3"/>
    <mergeCell ref="H3:I3"/>
    <mergeCell ref="B1:C1"/>
    <mergeCell ref="D1:E1"/>
    <mergeCell ref="B2:C2"/>
    <mergeCell ref="D2:E2"/>
    <mergeCell ref="F2:G2"/>
    <mergeCell ref="H2:I2"/>
    <mergeCell ref="F4:G4"/>
    <mergeCell ref="H4:I4"/>
    <mergeCell ref="B5:C5"/>
    <mergeCell ref="D5:E5"/>
    <mergeCell ref="F5:G5"/>
    <mergeCell ref="H5:I5"/>
    <mergeCell ref="B4:C4"/>
    <mergeCell ref="D4:E4"/>
    <mergeCell ref="A20:A25"/>
    <mergeCell ref="F6:G6"/>
    <mergeCell ref="H6:I6"/>
    <mergeCell ref="A7:A8"/>
    <mergeCell ref="B7:C7"/>
    <mergeCell ref="D7:E7"/>
    <mergeCell ref="F7:G7"/>
    <mergeCell ref="H7:I7"/>
    <mergeCell ref="B6:C6"/>
    <mergeCell ref="D6:E6"/>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Listas!$J$2:$J$11</xm:f>
          </x14:formula1>
          <xm:sqref>B4 D4:U4</xm:sqref>
        </x14:dataValidation>
        <x14:dataValidation type="list" allowBlank="1" showInputMessage="1" showErrorMessage="1" xr:uid="{00000000-0002-0000-0400-000001000000}">
          <x14:formula1>
            <xm:f>Listas!$D$2:$D$10</xm:f>
          </x14:formula1>
          <xm:sqref>B3:U3</xm:sqref>
        </x14:dataValidation>
        <x14:dataValidation type="list" allowBlank="1" showInputMessage="1" showErrorMessage="1" xr:uid="{00000000-0002-0000-0400-000002000000}">
          <x14:formula1>
            <xm:f>Listas!$H$2:$H$4</xm:f>
          </x14:formula1>
          <xm:sqref>B1:U1</xm:sqref>
        </x14:dataValidation>
        <x14:dataValidation type="list" allowBlank="1" showInputMessage="1" showErrorMessage="1" xr:uid="{00000000-0002-0000-0400-000003000000}">
          <x14:formula1>
            <xm:f>Clasificadores!$E$2:$E$74</xm:f>
          </x14:formula1>
          <xm:sqref>B26:B32 G30:V30 G31:U32 C30:F32 C26:U29</xm:sqref>
        </x14:dataValidation>
        <x14:dataValidation type="list" allowBlank="1" showInputMessage="1" showErrorMessage="1" xr:uid="{00000000-0002-0000-0400-000004000000}">
          <x14:formula1>
            <xm:f>Clasificadores!$C$2:$C$21</xm:f>
          </x14:formula1>
          <xm:sqref>B20:U25</xm:sqref>
        </x14:dataValidation>
        <x14:dataValidation type="list" allowBlank="1" showInputMessage="1" showErrorMessage="1" xr:uid="{00000000-0002-0000-0400-000005000000}">
          <x14:formula1>
            <xm:f>Clasificadores!$A$2:$A$5</xm:f>
          </x14:formula1>
          <xm:sqref>B19:U19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2:N12"/>
  <sheetViews>
    <sheetView zoomScale="60" zoomScaleNormal="60" workbookViewId="0">
      <selection activeCell="D3" sqref="D3:D12"/>
    </sheetView>
  </sheetViews>
  <sheetFormatPr baseColWidth="10" defaultRowHeight="14.4"/>
  <cols>
    <col min="1" max="1" width="5.88671875" customWidth="1"/>
    <col min="2" max="2" width="20.44140625" customWidth="1"/>
    <col min="3" max="3" width="24.109375" customWidth="1"/>
    <col min="4" max="4" width="23.33203125" customWidth="1"/>
    <col min="5" max="5" width="29" customWidth="1"/>
    <col min="6" max="6" width="32.6640625" customWidth="1"/>
    <col min="7" max="7" width="20.6640625" customWidth="1"/>
    <col min="8" max="8" width="29.33203125" customWidth="1"/>
    <col min="9" max="9" width="27.88671875" customWidth="1"/>
    <col min="10" max="10" width="24.33203125" customWidth="1"/>
    <col min="11" max="11" width="25.5546875" customWidth="1"/>
    <col min="12" max="12" width="23" customWidth="1"/>
    <col min="13" max="13" width="20.44140625" customWidth="1"/>
    <col min="14" max="14" width="20" customWidth="1"/>
  </cols>
  <sheetData>
    <row r="2" spans="1:14" ht="57.6" customHeight="1">
      <c r="A2" s="28" t="s">
        <v>188</v>
      </c>
      <c r="B2" s="27" t="s">
        <v>170</v>
      </c>
      <c r="C2" s="27" t="s">
        <v>171</v>
      </c>
      <c r="D2" s="27" t="s">
        <v>172</v>
      </c>
      <c r="E2" s="27" t="s">
        <v>173</v>
      </c>
      <c r="F2" s="27" t="s">
        <v>174</v>
      </c>
      <c r="G2" s="27" t="s">
        <v>175</v>
      </c>
      <c r="H2" s="27" t="s">
        <v>176</v>
      </c>
      <c r="I2" s="27" t="s">
        <v>177</v>
      </c>
      <c r="J2" s="27" t="s">
        <v>178</v>
      </c>
      <c r="K2" s="27" t="s">
        <v>179</v>
      </c>
      <c r="L2" s="27" t="s">
        <v>180</v>
      </c>
      <c r="M2" s="27" t="s">
        <v>181</v>
      </c>
      <c r="N2" s="27" t="s">
        <v>182</v>
      </c>
    </row>
    <row r="3" spans="1:14" ht="40.200000000000003" customHeight="1">
      <c r="A3" s="15">
        <v>1</v>
      </c>
      <c r="B3" s="121">
        <v>206</v>
      </c>
      <c r="C3" s="118">
        <f>'Analisis de causas'!A3</f>
        <v>45889</v>
      </c>
      <c r="D3" s="124" t="str">
        <f>'Analisis de causas'!D3</f>
        <v>N/A</v>
      </c>
      <c r="E3" s="124" t="str">
        <f>'Analisis de causas'!E3</f>
        <v>N/A</v>
      </c>
      <c r="F3" s="127" t="str">
        <f>'Analisis de causas'!G3</f>
        <v>*Debilidad en la revisión previa de solicitudes en proceso en la herramineta (SIDEAF), por parte del sustanciador.
*Falta de controles y seguimiento al tramite efectivo de las solicitudes y el cierre de radicados.</v>
      </c>
      <c r="G3" s="7" t="str">
        <f>'Solicitudes PAI'!$B2</f>
        <v>17.59</v>
      </c>
      <c r="H3" s="31" t="str">
        <f>'Solicitudes PAI'!$C10</f>
        <v>Mediante esta actividad se realizará seguimiento a la oportunidad en la respuesta de las solicitudes de prestaciones económicas, a través de la revisión de la información suministrada en la bitacora de la gerencia(archivo en Excel ). Este archivo contiene de manera discriminada los radicados de las solicitudes, incluyendo la fecha de radicación, estado de la solicitud  y la fecha de respuesta. Con base en esta información, se generarán las alertas pertinentes que permitan prevenir el incumplimiento de los términos legales establecidos.</v>
      </c>
      <c r="I3" s="31">
        <f>'Solicitudes PAI'!$C16</f>
        <v>0</v>
      </c>
      <c r="J3" s="31">
        <f>'Solicitudes PAI'!$C17</f>
        <v>0</v>
      </c>
      <c r="K3" s="31">
        <f>'Solicitudes PAI'!$C18</f>
        <v>0</v>
      </c>
      <c r="L3" s="30" t="str">
        <f>'Solicitudes PAI'!$C13</f>
        <v>Paola Andrea Montero Hernandez</v>
      </c>
      <c r="M3" s="37">
        <f>'Solicitudes PAI'!$C11</f>
        <v>45901</v>
      </c>
      <c r="N3" s="37">
        <f>'Solicitudes PAI'!$C12</f>
        <v>46006</v>
      </c>
    </row>
    <row r="4" spans="1:14" ht="40.200000000000003" customHeight="1">
      <c r="A4" s="15">
        <v>2</v>
      </c>
      <c r="B4" s="122"/>
      <c r="C4" s="119"/>
      <c r="D4" s="125"/>
      <c r="E4" s="125"/>
      <c r="F4" s="128"/>
      <c r="G4" s="7">
        <f>'Solicitudes PAI'!$D2</f>
        <v>0</v>
      </c>
      <c r="H4" s="31">
        <f>'Solicitudes PAI'!$E10</f>
        <v>0</v>
      </c>
      <c r="I4" s="31">
        <f>'Solicitudes PAI'!$E16</f>
        <v>0</v>
      </c>
      <c r="J4" s="31">
        <f>'Solicitudes PAI'!$E17</f>
        <v>0</v>
      </c>
      <c r="K4" s="31">
        <f>'Solicitudes PAI'!$E18</f>
        <v>0</v>
      </c>
      <c r="L4" s="30">
        <f>'Solicitudes PAI'!$E13</f>
        <v>0</v>
      </c>
      <c r="M4" s="37">
        <f>'Solicitudes PAI'!$E11</f>
        <v>0</v>
      </c>
      <c r="N4" s="37">
        <f>'Solicitudes PAI'!$E12</f>
        <v>0</v>
      </c>
    </row>
    <row r="5" spans="1:14" ht="40.200000000000003" customHeight="1">
      <c r="A5" s="15">
        <v>3</v>
      </c>
      <c r="B5" s="122"/>
      <c r="C5" s="119"/>
      <c r="D5" s="125"/>
      <c r="E5" s="125"/>
      <c r="F5" s="128"/>
      <c r="G5" s="7">
        <f>'Solicitudes PAI'!$F2</f>
        <v>0</v>
      </c>
      <c r="H5" s="35">
        <f>'Solicitudes PAI'!$G10</f>
        <v>0</v>
      </c>
      <c r="I5" s="35">
        <f>'Solicitudes PAI'!$G16</f>
        <v>0</v>
      </c>
      <c r="J5" s="35">
        <f>'Solicitudes PAI'!$G17</f>
        <v>0</v>
      </c>
      <c r="K5" s="35">
        <f>'Solicitudes PAI'!$G18</f>
        <v>0</v>
      </c>
      <c r="L5" s="36">
        <f>'Solicitudes PAI'!$G13</f>
        <v>0</v>
      </c>
      <c r="M5" s="37">
        <f>'Solicitudes PAI'!$G11</f>
        <v>0</v>
      </c>
      <c r="N5" s="37">
        <f>'Solicitudes PAI'!$G12</f>
        <v>0</v>
      </c>
    </row>
    <row r="6" spans="1:14" ht="40.200000000000003" customHeight="1">
      <c r="A6" s="15">
        <v>4</v>
      </c>
      <c r="B6" s="122"/>
      <c r="C6" s="119"/>
      <c r="D6" s="125"/>
      <c r="E6" s="125"/>
      <c r="F6" s="128"/>
      <c r="G6" s="7">
        <f>'Solicitudes PAI'!$H2</f>
        <v>0</v>
      </c>
      <c r="H6" s="35">
        <f>'Solicitudes PAI'!$I10</f>
        <v>0</v>
      </c>
      <c r="I6" s="35">
        <f>'Solicitudes PAI'!$I16</f>
        <v>0</v>
      </c>
      <c r="J6" s="35">
        <f>'Solicitudes PAI'!$I17</f>
        <v>0</v>
      </c>
      <c r="K6" s="35">
        <f>'Solicitudes PAI'!$I18</f>
        <v>0</v>
      </c>
      <c r="L6" s="36">
        <f>'Solicitudes PAI'!$I13</f>
        <v>0</v>
      </c>
      <c r="M6" s="37">
        <f>'Solicitudes PAI'!$I11</f>
        <v>0</v>
      </c>
      <c r="N6" s="37">
        <f>'Solicitudes PAI'!$I12</f>
        <v>0</v>
      </c>
    </row>
    <row r="7" spans="1:14" ht="40.200000000000003" customHeight="1">
      <c r="A7" s="15">
        <v>5</v>
      </c>
      <c r="B7" s="122"/>
      <c r="C7" s="119"/>
      <c r="D7" s="125"/>
      <c r="E7" s="125"/>
      <c r="F7" s="128"/>
      <c r="G7" s="7">
        <f>'Solicitudes PAI'!$J2</f>
        <v>0</v>
      </c>
      <c r="H7" s="35">
        <f>'Solicitudes PAI'!$K10</f>
        <v>0</v>
      </c>
      <c r="I7" s="35">
        <f>'Solicitudes PAI'!$K16</f>
        <v>0</v>
      </c>
      <c r="J7" s="35">
        <f>'Solicitudes PAI'!$K17</f>
        <v>0</v>
      </c>
      <c r="K7" s="35">
        <f>'Solicitudes PAI'!$K18</f>
        <v>0</v>
      </c>
      <c r="L7" s="36">
        <f>'Solicitudes PAI'!$K13</f>
        <v>0</v>
      </c>
      <c r="M7" s="37">
        <f>'Solicitudes PAI'!$K11</f>
        <v>0</v>
      </c>
      <c r="N7" s="37">
        <f>'Solicitudes PAI'!$K12</f>
        <v>0</v>
      </c>
    </row>
    <row r="8" spans="1:14" ht="40.200000000000003" customHeight="1">
      <c r="A8" s="15">
        <v>6</v>
      </c>
      <c r="B8" s="122"/>
      <c r="C8" s="119"/>
      <c r="D8" s="125"/>
      <c r="E8" s="125"/>
      <c r="F8" s="128"/>
      <c r="G8" s="7">
        <f>'Solicitudes PAI'!$L2</f>
        <v>0</v>
      </c>
      <c r="H8" s="35">
        <f>'Solicitudes PAI'!$M10</f>
        <v>0</v>
      </c>
      <c r="I8" s="35">
        <f>'Solicitudes PAI'!$M16</f>
        <v>0</v>
      </c>
      <c r="J8" s="35">
        <f>'Solicitudes PAI'!$M17</f>
        <v>0</v>
      </c>
      <c r="K8" s="35">
        <f>'Solicitudes PAI'!$M18</f>
        <v>0</v>
      </c>
      <c r="L8" s="36">
        <f>'Solicitudes PAI'!$M13</f>
        <v>0</v>
      </c>
      <c r="M8" s="37">
        <f>'Solicitudes PAI'!$M11</f>
        <v>0</v>
      </c>
      <c r="N8" s="37">
        <f>'Solicitudes PAI'!$M12</f>
        <v>0</v>
      </c>
    </row>
    <row r="9" spans="1:14" ht="40.200000000000003" customHeight="1">
      <c r="A9" s="15">
        <v>7</v>
      </c>
      <c r="B9" s="122"/>
      <c r="C9" s="119"/>
      <c r="D9" s="125"/>
      <c r="E9" s="125"/>
      <c r="F9" s="128"/>
      <c r="G9" s="7">
        <f>'Solicitudes PAI'!$N2</f>
        <v>0</v>
      </c>
      <c r="H9" s="35">
        <f>'Solicitudes PAI'!$O10</f>
        <v>0</v>
      </c>
      <c r="I9" s="35">
        <f>'Solicitudes PAI'!$O16</f>
        <v>0</v>
      </c>
      <c r="J9" s="35">
        <f>'Solicitudes PAI'!$O17</f>
        <v>0</v>
      </c>
      <c r="K9" s="35">
        <f>'Solicitudes PAI'!$O18</f>
        <v>0</v>
      </c>
      <c r="L9" s="36">
        <f>'Solicitudes PAI'!$O13</f>
        <v>0</v>
      </c>
      <c r="M9" s="37">
        <f>'Solicitudes PAI'!$O11</f>
        <v>0</v>
      </c>
      <c r="N9" s="37">
        <f>'Solicitudes PAI'!$O12</f>
        <v>0</v>
      </c>
    </row>
    <row r="10" spans="1:14" ht="40.200000000000003" customHeight="1">
      <c r="A10" s="15">
        <v>8</v>
      </c>
      <c r="B10" s="122"/>
      <c r="C10" s="119"/>
      <c r="D10" s="125"/>
      <c r="E10" s="125"/>
      <c r="F10" s="128"/>
      <c r="G10" s="7">
        <f>'Solicitudes PAI'!$P2</f>
        <v>0</v>
      </c>
      <c r="H10" s="35">
        <f>'Solicitudes PAI'!$Q10</f>
        <v>0</v>
      </c>
      <c r="I10" s="35">
        <f>'Solicitudes PAI'!$Q16</f>
        <v>0</v>
      </c>
      <c r="J10" s="35">
        <f>'Solicitudes PAI'!$Q17</f>
        <v>0</v>
      </c>
      <c r="K10" s="35">
        <f>'Solicitudes PAI'!$Q18</f>
        <v>0</v>
      </c>
      <c r="L10" s="36">
        <f>'Solicitudes PAI'!$Q13</f>
        <v>0</v>
      </c>
      <c r="M10" s="37">
        <f>'Solicitudes PAI'!$Q11</f>
        <v>0</v>
      </c>
      <c r="N10" s="37">
        <f>'Solicitudes PAI'!$Q12</f>
        <v>0</v>
      </c>
    </row>
    <row r="11" spans="1:14" ht="40.200000000000003" customHeight="1">
      <c r="A11" s="15">
        <v>9</v>
      </c>
      <c r="B11" s="122"/>
      <c r="C11" s="119"/>
      <c r="D11" s="125"/>
      <c r="E11" s="125"/>
      <c r="F11" s="128"/>
      <c r="G11" s="7">
        <f>'Solicitudes PAI'!$R2</f>
        <v>0</v>
      </c>
      <c r="H11" s="35">
        <f>'Solicitudes PAI'!$S10</f>
        <v>0</v>
      </c>
      <c r="I11" s="35">
        <f>'Solicitudes PAI'!$S16</f>
        <v>0</v>
      </c>
      <c r="J11" s="35">
        <f>'Solicitudes PAI'!$S17</f>
        <v>0</v>
      </c>
      <c r="K11" s="35">
        <f>'Solicitudes PAI'!$S18</f>
        <v>0</v>
      </c>
      <c r="L11" s="36">
        <f>'Solicitudes PAI'!$S13</f>
        <v>0</v>
      </c>
      <c r="M11" s="37">
        <f>'Solicitudes PAI'!$S11</f>
        <v>0</v>
      </c>
      <c r="N11" s="37">
        <f>'Solicitudes PAI'!$S12</f>
        <v>0</v>
      </c>
    </row>
    <row r="12" spans="1:14" ht="40.200000000000003" customHeight="1">
      <c r="A12" s="15">
        <v>10</v>
      </c>
      <c r="B12" s="123"/>
      <c r="C12" s="120"/>
      <c r="D12" s="126"/>
      <c r="E12" s="126"/>
      <c r="F12" s="129"/>
      <c r="G12" s="7">
        <f>'Solicitudes PAI'!$T2</f>
        <v>0</v>
      </c>
      <c r="H12" s="35">
        <f>'Solicitudes PAI'!$U10</f>
        <v>0</v>
      </c>
      <c r="I12" s="35">
        <f>'Solicitudes PAI'!$U16</f>
        <v>0</v>
      </c>
      <c r="J12" s="35">
        <f>'Solicitudes PAI'!$U17</f>
        <v>0</v>
      </c>
      <c r="K12" s="35">
        <f>'Solicitudes PAI'!$U18</f>
        <v>0</v>
      </c>
      <c r="L12" s="36">
        <f>'Solicitudes PAI'!$U13</f>
        <v>0</v>
      </c>
      <c r="M12" s="37">
        <f>'Solicitudes PAI'!$U11</f>
        <v>0</v>
      </c>
      <c r="N12" s="37">
        <f>'Solicitudes PAI'!$U12</f>
        <v>0</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00000000-0002-0000-0500-000000000000}">
      <formula1>0</formula1>
      <formula2>9</formula2>
    </dataValidation>
    <dataValidation type="decimal" allowBlank="1" showInputMessage="1" showErrorMessage="1" errorTitle="Entrada no válida" error="Por favor escriba un número" promptTitle="Escriba un número en esta casilla" sqref="D3" xr:uid="{00000000-0002-0000-0500-000001000000}">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00000000-0002-0000-0500-000002000000}">
      <formula1>0</formula1>
      <formula2>20</formula2>
    </dataValidation>
    <dataValidation type="textLength" allowBlank="1" showInputMessage="1" showErrorMessage="1" errorTitle="Entrada no válida" error="Escriba un texto  Maximo 500 Caracteres" promptTitle="Cualquier contenido Maximo 500 Caracteres" sqref="F3 G3:N12" xr:uid="{00000000-0002-0000-0500-000003000000}">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E74"/>
  <sheetViews>
    <sheetView showGridLines="0" zoomScale="80" zoomScaleNormal="80" workbookViewId="0">
      <selection activeCell="D21" sqref="D21"/>
    </sheetView>
  </sheetViews>
  <sheetFormatPr baseColWidth="10" defaultColWidth="11.44140625" defaultRowHeight="14.4"/>
  <cols>
    <col min="1" max="1" width="81.109375" customWidth="1"/>
    <col min="2" max="2" width="4.109375" customWidth="1"/>
    <col min="3" max="3" width="76.6640625" customWidth="1"/>
    <col min="5" max="5" width="176.88671875" customWidth="1"/>
    <col min="7" max="7" width="22.88671875" customWidth="1"/>
  </cols>
  <sheetData>
    <row r="1" spans="1:5">
      <c r="A1" s="29" t="s">
        <v>48</v>
      </c>
      <c r="C1" s="29" t="s">
        <v>49</v>
      </c>
      <c r="E1" s="29" t="s">
        <v>50</v>
      </c>
    </row>
    <row r="2" spans="1:5">
      <c r="A2" s="14" t="s">
        <v>205</v>
      </c>
      <c r="C2" s="14" t="s">
        <v>51</v>
      </c>
      <c r="E2" s="39" t="s">
        <v>239</v>
      </c>
    </row>
    <row r="3" spans="1:5">
      <c r="A3" s="14" t="s">
        <v>207</v>
      </c>
      <c r="C3" s="14" t="s">
        <v>52</v>
      </c>
      <c r="E3" s="39" t="s">
        <v>241</v>
      </c>
    </row>
    <row r="4" spans="1:5">
      <c r="A4" s="14" t="s">
        <v>206</v>
      </c>
      <c r="C4" s="14" t="s">
        <v>53</v>
      </c>
      <c r="E4" s="39" t="s">
        <v>240</v>
      </c>
    </row>
    <row r="5" spans="1:5">
      <c r="A5" s="14" t="s">
        <v>208</v>
      </c>
      <c r="C5" s="14" t="s">
        <v>54</v>
      </c>
      <c r="E5" s="39" t="s">
        <v>242</v>
      </c>
    </row>
    <row r="6" spans="1:5">
      <c r="A6" s="38"/>
      <c r="C6" s="14" t="s">
        <v>55</v>
      </c>
      <c r="E6" s="39" t="s">
        <v>243</v>
      </c>
    </row>
    <row r="7" spans="1:5">
      <c r="A7" s="38"/>
      <c r="C7" s="14" t="s">
        <v>56</v>
      </c>
      <c r="E7" s="39" t="s">
        <v>244</v>
      </c>
    </row>
    <row r="8" spans="1:5">
      <c r="A8" s="38"/>
      <c r="C8" s="14" t="s">
        <v>57</v>
      </c>
      <c r="E8" s="39" t="s">
        <v>245</v>
      </c>
    </row>
    <row r="9" spans="1:5">
      <c r="A9" s="38"/>
      <c r="C9" s="14" t="s">
        <v>58</v>
      </c>
      <c r="E9" s="39" t="s">
        <v>246</v>
      </c>
    </row>
    <row r="10" spans="1:5">
      <c r="A10" s="38"/>
      <c r="C10" s="14" t="s">
        <v>60</v>
      </c>
      <c r="E10" s="39" t="s">
        <v>247</v>
      </c>
    </row>
    <row r="11" spans="1:5">
      <c r="A11" s="38"/>
      <c r="C11" s="14" t="s">
        <v>62</v>
      </c>
      <c r="E11" s="39" t="s">
        <v>248</v>
      </c>
    </row>
    <row r="12" spans="1:5">
      <c r="A12" s="38"/>
      <c r="C12" s="14" t="s">
        <v>64</v>
      </c>
      <c r="E12" s="39" t="s">
        <v>59</v>
      </c>
    </row>
    <row r="13" spans="1:5">
      <c r="A13" s="38"/>
      <c r="C13" s="14" t="s">
        <v>66</v>
      </c>
      <c r="E13" s="39" t="s">
        <v>61</v>
      </c>
    </row>
    <row r="14" spans="1:5">
      <c r="A14" s="38"/>
      <c r="C14" s="14" t="s">
        <v>68</v>
      </c>
      <c r="E14" s="39" t="s">
        <v>63</v>
      </c>
    </row>
    <row r="15" spans="1:5">
      <c r="A15" s="38"/>
      <c r="C15" s="14" t="s">
        <v>70</v>
      </c>
      <c r="E15" s="39" t="s">
        <v>65</v>
      </c>
    </row>
    <row r="16" spans="1:5">
      <c r="A16" s="38"/>
      <c r="C16" s="14" t="s">
        <v>72</v>
      </c>
      <c r="E16" s="39" t="s">
        <v>67</v>
      </c>
    </row>
    <row r="17" spans="1:5">
      <c r="A17" s="38"/>
      <c r="C17" s="14" t="s">
        <v>74</v>
      </c>
      <c r="E17" s="39" t="s">
        <v>69</v>
      </c>
    </row>
    <row r="18" spans="1:5">
      <c r="A18" s="38"/>
      <c r="C18" s="14" t="s">
        <v>76</v>
      </c>
      <c r="E18" s="39" t="s">
        <v>71</v>
      </c>
    </row>
    <row r="19" spans="1:5">
      <c r="A19" s="38"/>
      <c r="C19" s="14" t="s">
        <v>78</v>
      </c>
      <c r="E19" s="39" t="s">
        <v>73</v>
      </c>
    </row>
    <row r="20" spans="1:5">
      <c r="A20" s="38"/>
      <c r="C20" s="14" t="s">
        <v>80</v>
      </c>
      <c r="E20" s="39" t="s">
        <v>75</v>
      </c>
    </row>
    <row r="21" spans="1:5">
      <c r="A21" s="38"/>
      <c r="C21" s="14" t="s">
        <v>82</v>
      </c>
      <c r="E21" s="39" t="s">
        <v>77</v>
      </c>
    </row>
    <row r="22" spans="1:5">
      <c r="A22" s="38"/>
      <c r="E22" s="39" t="s">
        <v>79</v>
      </c>
    </row>
    <row r="23" spans="1:5">
      <c r="A23" s="38"/>
      <c r="E23" s="39" t="s">
        <v>81</v>
      </c>
    </row>
    <row r="24" spans="1:5">
      <c r="A24" s="38"/>
      <c r="E24" s="39" t="s">
        <v>83</v>
      </c>
    </row>
    <row r="25" spans="1:5">
      <c r="A25" s="38"/>
      <c r="E25" s="39" t="s">
        <v>84</v>
      </c>
    </row>
    <row r="26" spans="1:5">
      <c r="A26" s="38"/>
      <c r="E26" s="39" t="s">
        <v>85</v>
      </c>
    </row>
    <row r="27" spans="1:5">
      <c r="A27" s="38"/>
      <c r="E27" s="40" t="s">
        <v>86</v>
      </c>
    </row>
    <row r="28" spans="1:5">
      <c r="E28" s="40" t="s">
        <v>209</v>
      </c>
    </row>
    <row r="29" spans="1:5">
      <c r="E29" s="40" t="s">
        <v>87</v>
      </c>
    </row>
    <row r="30" spans="1:5">
      <c r="E30" s="40" t="s">
        <v>88</v>
      </c>
    </row>
    <row r="31" spans="1:5">
      <c r="E31" s="40" t="s">
        <v>89</v>
      </c>
    </row>
    <row r="32" spans="1:5">
      <c r="E32" s="40" t="s">
        <v>90</v>
      </c>
    </row>
    <row r="33" spans="5:5">
      <c r="E33" s="40" t="s">
        <v>91</v>
      </c>
    </row>
    <row r="34" spans="5:5">
      <c r="E34" s="40" t="s">
        <v>92</v>
      </c>
    </row>
    <row r="35" spans="5:5">
      <c r="E35" s="40" t="s">
        <v>93</v>
      </c>
    </row>
    <row r="36" spans="5:5">
      <c r="E36" s="40" t="s">
        <v>210</v>
      </c>
    </row>
    <row r="37" spans="5:5">
      <c r="E37" s="40" t="s">
        <v>94</v>
      </c>
    </row>
    <row r="38" spans="5:5">
      <c r="E38" s="40" t="s">
        <v>211</v>
      </c>
    </row>
    <row r="39" spans="5:5">
      <c r="E39" s="40" t="s">
        <v>212</v>
      </c>
    </row>
    <row r="40" spans="5:5">
      <c r="E40" s="40" t="s">
        <v>213</v>
      </c>
    </row>
    <row r="41" spans="5:5">
      <c r="E41" s="40" t="s">
        <v>214</v>
      </c>
    </row>
    <row r="42" spans="5:5">
      <c r="E42" s="40" t="s">
        <v>215</v>
      </c>
    </row>
    <row r="43" spans="5:5">
      <c r="E43" s="40" t="s">
        <v>216</v>
      </c>
    </row>
    <row r="44" spans="5:5">
      <c r="E44" s="40" t="s">
        <v>217</v>
      </c>
    </row>
    <row r="45" spans="5:5">
      <c r="E45" s="40" t="s">
        <v>218</v>
      </c>
    </row>
    <row r="46" spans="5:5">
      <c r="E46" s="40" t="s">
        <v>219</v>
      </c>
    </row>
    <row r="47" spans="5:5">
      <c r="E47" s="40" t="s">
        <v>220</v>
      </c>
    </row>
    <row r="48" spans="5:5">
      <c r="E48" s="40" t="s">
        <v>221</v>
      </c>
    </row>
    <row r="49" spans="5:5">
      <c r="E49" s="40" t="s">
        <v>222</v>
      </c>
    </row>
    <row r="50" spans="5:5">
      <c r="E50" s="40" t="s">
        <v>223</v>
      </c>
    </row>
    <row r="51" spans="5:5">
      <c r="E51" s="40" t="s">
        <v>224</v>
      </c>
    </row>
    <row r="52" spans="5:5">
      <c r="E52" s="40" t="s">
        <v>225</v>
      </c>
    </row>
    <row r="53" spans="5:5">
      <c r="E53" s="40" t="s">
        <v>226</v>
      </c>
    </row>
    <row r="54" spans="5:5">
      <c r="E54" s="40" t="s">
        <v>227</v>
      </c>
    </row>
    <row r="55" spans="5:5">
      <c r="E55" s="40" t="s">
        <v>228</v>
      </c>
    </row>
    <row r="56" spans="5:5">
      <c r="E56" s="40" t="s">
        <v>229</v>
      </c>
    </row>
    <row r="57" spans="5:5">
      <c r="E57" s="40" t="s">
        <v>230</v>
      </c>
    </row>
    <row r="58" spans="5:5">
      <c r="E58" s="40" t="s">
        <v>231</v>
      </c>
    </row>
    <row r="59" spans="5:5">
      <c r="E59" s="40" t="s">
        <v>232</v>
      </c>
    </row>
    <row r="60" spans="5:5">
      <c r="E60" s="40" t="s">
        <v>233</v>
      </c>
    </row>
    <row r="61" spans="5:5">
      <c r="E61" s="40" t="s">
        <v>234</v>
      </c>
    </row>
    <row r="62" spans="5:5">
      <c r="E62" s="40" t="s">
        <v>235</v>
      </c>
    </row>
    <row r="63" spans="5:5">
      <c r="E63" s="40" t="s">
        <v>236</v>
      </c>
    </row>
    <row r="64" spans="5:5">
      <c r="E64" s="40" t="s">
        <v>95</v>
      </c>
    </row>
    <row r="65" spans="5:5">
      <c r="E65" s="40" t="s">
        <v>96</v>
      </c>
    </row>
    <row r="66" spans="5:5">
      <c r="E66" s="40" t="s">
        <v>97</v>
      </c>
    </row>
    <row r="67" spans="5:5">
      <c r="E67" s="40" t="s">
        <v>98</v>
      </c>
    </row>
    <row r="68" spans="5:5">
      <c r="E68" s="40" t="s">
        <v>99</v>
      </c>
    </row>
    <row r="69" spans="5:5">
      <c r="E69" s="40" t="s">
        <v>100</v>
      </c>
    </row>
    <row r="70" spans="5:5">
      <c r="E70" s="40" t="s">
        <v>101</v>
      </c>
    </row>
    <row r="71" spans="5:5">
      <c r="E71" s="40" t="s">
        <v>102</v>
      </c>
    </row>
    <row r="72" spans="5:5">
      <c r="E72" s="40" t="s">
        <v>238</v>
      </c>
    </row>
    <row r="73" spans="5:5">
      <c r="E73" s="40" t="s">
        <v>237</v>
      </c>
    </row>
    <row r="74" spans="5:5">
      <c r="E74" s="40" t="s">
        <v>103</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
  <sheetViews>
    <sheetView topLeftCell="E1" workbookViewId="0">
      <selection activeCell="L2" sqref="L2"/>
    </sheetView>
  </sheetViews>
  <sheetFormatPr baseColWidth="10" defaultColWidth="11.44140625" defaultRowHeight="14.4"/>
  <cols>
    <col min="2" max="2" width="18" style="1" customWidth="1"/>
    <col min="3" max="3" width="55" style="1" customWidth="1"/>
    <col min="4" max="4" width="43.109375" bestFit="1" customWidth="1"/>
    <col min="5" max="5" width="38.44140625" bestFit="1" customWidth="1"/>
    <col min="6" max="6" width="31" bestFit="1" customWidth="1"/>
    <col min="10" max="10" width="54.88671875" customWidth="1"/>
    <col min="11" max="11" width="25.109375" customWidth="1"/>
    <col min="12" max="12" width="22.44140625" customWidth="1"/>
  </cols>
  <sheetData>
    <row r="1" spans="1:12" ht="43.8" thickBot="1">
      <c r="A1" s="2" t="s">
        <v>104</v>
      </c>
      <c r="B1" s="10" t="s">
        <v>105</v>
      </c>
      <c r="C1" s="3" t="s">
        <v>106</v>
      </c>
      <c r="D1" t="s">
        <v>18</v>
      </c>
      <c r="E1" t="s">
        <v>107</v>
      </c>
      <c r="F1" t="s">
        <v>108</v>
      </c>
      <c r="G1" t="s">
        <v>109</v>
      </c>
      <c r="H1" t="s">
        <v>17</v>
      </c>
      <c r="J1" t="s">
        <v>19</v>
      </c>
      <c r="K1" t="s">
        <v>8</v>
      </c>
      <c r="L1" s="16" t="s">
        <v>110</v>
      </c>
    </row>
    <row r="2" spans="1:12" s="13" customFormat="1" ht="31.8" thickBot="1">
      <c r="A2" s="2" t="s">
        <v>111</v>
      </c>
      <c r="B2" s="10" t="s">
        <v>112</v>
      </c>
      <c r="C2" s="3" t="s">
        <v>113</v>
      </c>
      <c r="D2" s="13" t="s">
        <v>114</v>
      </c>
      <c r="E2" s="13" t="s">
        <v>28</v>
      </c>
      <c r="H2" s="13" t="s">
        <v>115</v>
      </c>
      <c r="J2" s="13" t="s">
        <v>116</v>
      </c>
      <c r="K2" s="13" t="s">
        <v>117</v>
      </c>
      <c r="L2" s="16" t="s">
        <v>28</v>
      </c>
    </row>
    <row r="3" spans="1:12" s="13" customFormat="1" ht="31.8" thickBot="1">
      <c r="D3" s="13" t="s">
        <v>118</v>
      </c>
      <c r="E3" s="13" t="s">
        <v>119</v>
      </c>
      <c r="H3" s="13" t="s">
        <v>120</v>
      </c>
      <c r="J3" s="13" t="s">
        <v>121</v>
      </c>
      <c r="K3" s="13" t="s">
        <v>122</v>
      </c>
      <c r="L3" s="16" t="s">
        <v>29</v>
      </c>
    </row>
    <row r="4" spans="1:12" s="13" customFormat="1" ht="16.2" thickBot="1">
      <c r="B4" s="4"/>
      <c r="C4" s="4"/>
      <c r="D4" s="13" t="s">
        <v>123</v>
      </c>
      <c r="E4" s="13" t="s">
        <v>124</v>
      </c>
      <c r="H4" s="13" t="s">
        <v>125</v>
      </c>
      <c r="J4" s="13" t="s">
        <v>126</v>
      </c>
      <c r="K4" s="13" t="s">
        <v>127</v>
      </c>
      <c r="L4" s="16" t="s">
        <v>30</v>
      </c>
    </row>
    <row r="5" spans="1:12" s="13" customFormat="1" ht="16.2" thickBot="1">
      <c r="B5" s="4"/>
      <c r="C5" s="4"/>
      <c r="D5" s="13" t="s">
        <v>128</v>
      </c>
      <c r="E5" s="13" t="s">
        <v>32</v>
      </c>
      <c r="J5" s="13" t="s">
        <v>129</v>
      </c>
      <c r="L5" s="16" t="s">
        <v>31</v>
      </c>
    </row>
    <row r="6" spans="1:12" s="13" customFormat="1" ht="16.2" thickBot="1">
      <c r="B6" s="4"/>
      <c r="C6" s="4"/>
      <c r="D6" s="13" t="s">
        <v>130</v>
      </c>
      <c r="E6" s="13" t="s">
        <v>131</v>
      </c>
      <c r="J6" s="13" t="s">
        <v>132</v>
      </c>
      <c r="L6" s="16" t="s">
        <v>32</v>
      </c>
    </row>
    <row r="7" spans="1:12" s="13" customFormat="1" ht="16.2" thickBot="1">
      <c r="B7" s="4"/>
      <c r="C7" s="4"/>
      <c r="D7" s="13" t="s">
        <v>133</v>
      </c>
      <c r="E7" s="13" t="s">
        <v>134</v>
      </c>
      <c r="J7" s="13" t="s">
        <v>135</v>
      </c>
      <c r="L7" s="16" t="s">
        <v>33</v>
      </c>
    </row>
    <row r="8" spans="1:12" s="13" customFormat="1" ht="31.8" thickBot="1">
      <c r="B8" s="4"/>
      <c r="C8" s="4"/>
      <c r="D8" s="13" t="s">
        <v>136</v>
      </c>
      <c r="E8" s="13" t="s">
        <v>137</v>
      </c>
      <c r="J8" s="13" t="s">
        <v>138</v>
      </c>
      <c r="L8" s="16" t="s">
        <v>34</v>
      </c>
    </row>
    <row r="9" spans="1:12" s="13" customFormat="1" ht="16.2" thickBot="1">
      <c r="B9" s="4"/>
      <c r="C9" s="4"/>
      <c r="D9" s="13" t="s">
        <v>139</v>
      </c>
      <c r="E9" s="13" t="s">
        <v>140</v>
      </c>
      <c r="J9" s="13" t="s">
        <v>141</v>
      </c>
      <c r="L9" s="16" t="s">
        <v>35</v>
      </c>
    </row>
    <row r="10" spans="1:12" s="13" customFormat="1" ht="31.8" thickBot="1">
      <c r="B10" s="4"/>
      <c r="C10" s="4"/>
      <c r="D10" s="13" t="s">
        <v>142</v>
      </c>
      <c r="E10" s="13" t="s">
        <v>143</v>
      </c>
      <c r="J10" s="13" t="s">
        <v>144</v>
      </c>
      <c r="L10" s="16" t="s">
        <v>36</v>
      </c>
    </row>
    <row r="11" spans="1:12" s="13" customFormat="1" ht="31.8" thickBot="1">
      <c r="B11" s="4"/>
      <c r="C11" s="4"/>
      <c r="E11" s="13" t="s">
        <v>145</v>
      </c>
      <c r="J11" s="13" t="s">
        <v>146</v>
      </c>
      <c r="L11" s="16" t="s">
        <v>37</v>
      </c>
    </row>
    <row r="12" spans="1:12" s="13" customFormat="1" ht="31.8" thickBot="1">
      <c r="B12" s="4"/>
      <c r="C12" s="4"/>
      <c r="E12" s="13" t="s">
        <v>147</v>
      </c>
      <c r="L12" s="16" t="s">
        <v>38</v>
      </c>
    </row>
    <row r="13" spans="1:12" s="13" customFormat="1" ht="16.2" thickBot="1">
      <c r="B13" s="4"/>
      <c r="C13" s="4"/>
      <c r="E13" s="13" t="s">
        <v>148</v>
      </c>
      <c r="L13" s="16" t="s">
        <v>39</v>
      </c>
    </row>
    <row r="14" spans="1:12" s="13" customFormat="1" ht="16.2" thickBot="1">
      <c r="B14" s="4"/>
      <c r="C14" s="4"/>
      <c r="E14" s="13" t="s">
        <v>149</v>
      </c>
      <c r="L14" s="16" t="s">
        <v>40</v>
      </c>
    </row>
    <row r="15" spans="1:12" s="13" customFormat="1" ht="31.8" thickBot="1">
      <c r="B15" s="4"/>
      <c r="C15" s="4"/>
      <c r="E15" s="13" t="s">
        <v>150</v>
      </c>
      <c r="L15" s="16" t="s">
        <v>41</v>
      </c>
    </row>
    <row r="16" spans="1:12" s="13" customFormat="1" ht="16.2" thickBot="1">
      <c r="B16" s="4"/>
      <c r="C16" s="4"/>
      <c r="E16" s="13" t="s">
        <v>151</v>
      </c>
      <c r="L16" s="16" t="s">
        <v>42</v>
      </c>
    </row>
    <row r="17" spans="2:12" s="13" customFormat="1" ht="31.8" thickBot="1">
      <c r="B17" s="4"/>
      <c r="C17" s="4"/>
      <c r="E17" s="13" t="s">
        <v>152</v>
      </c>
      <c r="L17" s="16" t="s">
        <v>43</v>
      </c>
    </row>
    <row r="18" spans="2:12" s="13" customFormat="1" ht="31.8" thickBot="1">
      <c r="B18" s="4"/>
      <c r="C18" s="4"/>
      <c r="E18" s="4" t="s">
        <v>153</v>
      </c>
      <c r="L18" s="16" t="s">
        <v>44</v>
      </c>
    </row>
    <row r="19" spans="2:12" s="13" customFormat="1" ht="16.2" thickBot="1">
      <c r="B19" s="4"/>
      <c r="C19" s="4"/>
      <c r="L19" s="16" t="s">
        <v>45</v>
      </c>
    </row>
    <row r="20" spans="2:12" s="13" customFormat="1" ht="16.2" thickBot="1">
      <c r="B20" s="4"/>
      <c r="C20" s="4"/>
      <c r="L20" s="16" t="s">
        <v>46</v>
      </c>
    </row>
    <row r="21" spans="2:12" s="13" customFormat="1" ht="16.2" thickBot="1">
      <c r="B21" s="4"/>
      <c r="C21" s="4"/>
      <c r="L21" s="16" t="s">
        <v>47</v>
      </c>
    </row>
    <row r="22" spans="2:12" s="13" customFormat="1">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Props1.xml><?xml version="1.0" encoding="utf-8"?>
<ds:datastoreItem xmlns:ds="http://schemas.openxmlformats.org/officeDocument/2006/customXml" ds:itemID="{0B7C6111-F660-4F4A-819A-8BAD0D8C0E5A}">
  <ds:schemaRefs>
    <ds:schemaRef ds:uri="http://schemas.microsoft.com/sharepoint/v3/contenttype/forms"/>
  </ds:schemaRefs>
</ds:datastoreItem>
</file>

<file path=customXml/itemProps2.xml><?xml version="1.0" encoding="utf-8"?>
<ds:datastoreItem xmlns:ds="http://schemas.openxmlformats.org/officeDocument/2006/customXml" ds:itemID="{5B3080A1-8633-48CC-A8B4-7B1942E06D45}"/>
</file>

<file path=customXml/itemProps3.xml><?xml version="1.0" encoding="utf-8"?>
<ds:datastoreItem xmlns:ds="http://schemas.openxmlformats.org/officeDocument/2006/customXml" ds:itemID="{EBD71338-586E-4249-A4FB-65010A1A15B5}">
  <ds:schemaRefs>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dcmitype/"/>
    <ds:schemaRef ds:uri="http://purl.org/dc/elements/1.1/"/>
    <ds:schemaRef ds:uri="ee81ed70-6149-4cc8-9355-fea0e319e89f"/>
    <ds:schemaRef ds:uri="55347c5e-69fe-4e3b-a031-ae618bcae76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2025-09-17T22:03:25Z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